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parra\Documents\Planeación\Actualización procedimientos PVCGF 2022\Plan de mejoramiento\Definitivos\"/>
    </mc:Choice>
  </mc:AlternateContent>
  <bookViews>
    <workbookView xWindow="0" yWindow="0" windowWidth="28800" windowHeight="12435"/>
  </bookViews>
  <sheets>
    <sheet name="Evaluación PM" sheetId="2" r:id="rId1"/>
    <sheet name="Listas" sheetId="3"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S58" i="2" l="1"/>
  <c r="S59" i="2"/>
  <c r="S60" i="2"/>
  <c r="S61" i="2"/>
  <c r="P27" i="2" l="1"/>
  <c r="P28" i="2"/>
  <c r="C3" i="2" l="1"/>
  <c r="S56" i="2"/>
  <c r="S57" i="2"/>
  <c r="S62" i="2"/>
  <c r="S63" i="2"/>
  <c r="M13" i="2"/>
  <c r="M14" i="2"/>
  <c r="M15" i="2"/>
  <c r="M16" i="2"/>
  <c r="M17" i="2"/>
  <c r="M18" i="2"/>
  <c r="M19" i="2"/>
  <c r="M20" i="2"/>
  <c r="M21" i="2"/>
  <c r="M24" i="2"/>
  <c r="M25" i="2"/>
  <c r="M26" i="2"/>
  <c r="M29" i="2"/>
  <c r="M30" i="2"/>
  <c r="M32" i="2"/>
  <c r="M33" i="2"/>
  <c r="M34" i="2"/>
  <c r="M35" i="2"/>
  <c r="M36" i="2"/>
  <c r="M37" i="2"/>
  <c r="M38" i="2"/>
  <c r="M39" i="2"/>
  <c r="M40" i="2"/>
  <c r="M41" i="2"/>
  <c r="P22" i="2"/>
  <c r="P23" i="2"/>
  <c r="M12" i="2"/>
  <c r="P12" i="2" s="1"/>
  <c r="S69" i="2"/>
  <c r="S46" i="2"/>
  <c r="S47" i="2" l="1"/>
  <c r="S48" i="2"/>
  <c r="S49" i="2"/>
  <c r="S50" i="2"/>
  <c r="S51" i="2"/>
  <c r="S52" i="2"/>
  <c r="S53" i="2"/>
  <c r="S54" i="2"/>
  <c r="S55" i="2"/>
  <c r="S64" i="2"/>
  <c r="S65" i="2"/>
  <c r="S66" i="2"/>
  <c r="S67" i="2"/>
  <c r="S68" i="2"/>
  <c r="S70" i="2"/>
  <c r="S71" i="2"/>
  <c r="S72" i="2"/>
  <c r="S73" i="2"/>
  <c r="P41" i="2"/>
  <c r="P40" i="2"/>
  <c r="P39" i="2"/>
  <c r="P38" i="2"/>
  <c r="P37" i="2"/>
  <c r="P36" i="2"/>
  <c r="P35" i="2"/>
  <c r="P34" i="2"/>
  <c r="P33" i="2"/>
  <c r="P32" i="2"/>
  <c r="P30" i="2"/>
  <c r="P29" i="2"/>
  <c r="P26" i="2"/>
  <c r="P25" i="2"/>
  <c r="P24" i="2"/>
  <c r="P21" i="2"/>
  <c r="P20" i="2"/>
  <c r="P19" i="2"/>
  <c r="P18" i="2"/>
  <c r="P17" i="2"/>
  <c r="P16" i="2"/>
  <c r="P15" i="2"/>
  <c r="P14" i="2"/>
  <c r="P13" i="2"/>
  <c r="P42" i="2" l="1"/>
  <c r="Q42" i="2" s="1"/>
</calcChain>
</file>

<file path=xl/sharedStrings.xml><?xml version="1.0" encoding="utf-8"?>
<sst xmlns="http://schemas.openxmlformats.org/spreadsheetml/2006/main" count="844" uniqueCount="321">
  <si>
    <t>2009 2009</t>
  </si>
  <si>
    <t>HOJA DE EVALUACIÓN AUDITOR</t>
  </si>
  <si>
    <t>2010 2010</t>
  </si>
  <si>
    <t>2011 2011</t>
  </si>
  <si>
    <t>ACCIONES VERIFICADAS</t>
  </si>
  <si>
    <t>2012 2012</t>
  </si>
  <si>
    <t>2013 2013</t>
  </si>
  <si>
    <t>CODIGO ACCION</t>
  </si>
  <si>
    <t>ANÁLISIS EVALUACIÓN AUDITOR</t>
  </si>
  <si>
    <t>EFICACIA</t>
  </si>
  <si>
    <t>EFECTIVIDAD</t>
  </si>
  <si>
    <t>RECURRENCIA</t>
  </si>
  <si>
    <t>ESTADO Y EVALUACIÓN AUDITOR</t>
  </si>
  <si>
    <t>NOMBRE DEL AUDITOR</t>
  </si>
  <si>
    <t>CALIFICACIÓN ACCIÓN</t>
  </si>
  <si>
    <t>2014 2014</t>
  </si>
  <si>
    <t>2018 2018</t>
  </si>
  <si>
    <t>NO</t>
  </si>
  <si>
    <t>2015 2015</t>
  </si>
  <si>
    <t>2016 2016</t>
  </si>
  <si>
    <t>2017 2017</t>
  </si>
  <si>
    <t>2019 2019</t>
  </si>
  <si>
    <t>2020 2020</t>
  </si>
  <si>
    <t>2021 2021</t>
  </si>
  <si>
    <t>CALIFICACIÓN PLAN</t>
  </si>
  <si>
    <t>VERIFICACION ACCIONES INCUMPLIDAS*</t>
  </si>
  <si>
    <t>3.1.1</t>
  </si>
  <si>
    <t>SI</t>
  </si>
  <si>
    <t>Planes, Programas y proyectos</t>
  </si>
  <si>
    <t xml:space="preserve">Estados Financieros </t>
  </si>
  <si>
    <t>Control Interno Contable</t>
  </si>
  <si>
    <t>PROCESO</t>
  </si>
  <si>
    <t>Versión: 1.0</t>
  </si>
  <si>
    <t>Dirección Sectorial/Dirección de EEPP:</t>
  </si>
  <si>
    <t>Tipo de Auditoría:</t>
  </si>
  <si>
    <t>FINANCIERA Y DE GESTIÓN</t>
  </si>
  <si>
    <t>Sujeto de Vigilancia y Control Fiscal:</t>
  </si>
  <si>
    <t xml:space="preserve">702 - Compañía de Distribución y Comercialización de Energía S.A. E.S.P. CODENSA S.A. E.S.P. </t>
  </si>
  <si>
    <t>PAD:</t>
  </si>
  <si>
    <t>Código Auditoría:</t>
  </si>
  <si>
    <t>Fecha de elaboración:</t>
  </si>
  <si>
    <t>Fecha de revisión Líder:</t>
  </si>
  <si>
    <t>EVALUACIÓN PLAN DE MEJORAMIENTO</t>
  </si>
  <si>
    <t>Código formato
PVCGF-07-01</t>
  </si>
  <si>
    <t>2022 2022</t>
  </si>
  <si>
    <t>CONCEPTO</t>
  </si>
  <si>
    <t>Rango de Calificación</t>
  </si>
  <si>
    <t>CLASIFICACION PRESUPUESTAL</t>
  </si>
  <si>
    <t>Sujeto de Control</t>
  </si>
  <si>
    <t>TIPO DE MATRIZ
(Identificación de la matriz a aplicar)</t>
  </si>
  <si>
    <t>TIPO_ENTIDAD</t>
  </si>
  <si>
    <t>Columna1</t>
  </si>
  <si>
    <t>MACROPROCESO</t>
  </si>
  <si>
    <t>PUBLICA</t>
  </si>
  <si>
    <t>MIXTA&gt;50</t>
  </si>
  <si>
    <t>MIXTA&lt;50</t>
  </si>
  <si>
    <t>CORPORACION</t>
  </si>
  <si>
    <t>PUBLICA SIN INGRESOS</t>
  </si>
  <si>
    <t>MIXTA&gt;50 SIN INGRESOS</t>
  </si>
  <si>
    <t>TIPO DE AUDITORÍA</t>
  </si>
  <si>
    <t>1 - Fondo de Desarrollo Local de Usaquén</t>
  </si>
  <si>
    <t>&gt;=</t>
  </si>
  <si>
    <t>&lt;</t>
  </si>
  <si>
    <t>INGRESOS</t>
  </si>
  <si>
    <t>PUBLICA SIN GESTIÓN FINANCIERA</t>
  </si>
  <si>
    <t>GESTIÓN FINANCIERA</t>
  </si>
  <si>
    <t>10 - Fondo de Desarrollo Local de Engativá</t>
  </si>
  <si>
    <t>EFICAZ</t>
  </si>
  <si>
    <t>GASTOS</t>
  </si>
  <si>
    <t>GESTIÓN PRESUPUESTAL</t>
  </si>
  <si>
    <t>NO APLICA</t>
  </si>
  <si>
    <t>100 - Concejo de Bogotá D.C.</t>
  </si>
  <si>
    <t>CON OBSERVACIONES</t>
  </si>
  <si>
    <t>GASTOS DE OPERACIÓN COMERCIAL</t>
  </si>
  <si>
    <t>PUBLICA SIN GESTIÓN FINANCIERA Y SIN CONTRATACION</t>
  </si>
  <si>
    <t>GESTIÓN DE INVERSIÓN Y GASTO</t>
  </si>
  <si>
    <t>De OFICIO</t>
  </si>
  <si>
    <t>102 - Personería de Bogotá</t>
  </si>
  <si>
    <t>INEFICAZ</t>
  </si>
  <si>
    <t>RESERVAS CONSTITUIDAS / OBLIGACIONES / CUENTAS POR PAGAR</t>
  </si>
  <si>
    <t>104 - Secretaría General de la Alcaldía Mayor de Bogotá, D.C. – SGAMB</t>
  </si>
  <si>
    <t>ABSTENCIÓN</t>
  </si>
  <si>
    <t>El Auditor no conto con información o tiene incertidumbre relevante de la información reflejada en los informes presupuestales</t>
  </si>
  <si>
    <t>PASIVOS EXIGIBLES</t>
  </si>
  <si>
    <t>OPINIONES</t>
  </si>
  <si>
    <t>CONCEPTOS INVERSIÓN Y GASTO</t>
  </si>
  <si>
    <t>105 - Veeduría Distrital</t>
  </si>
  <si>
    <t>VIGENCIAS FUTURAS</t>
  </si>
  <si>
    <t>ESTADOS FINANCIEROS</t>
  </si>
  <si>
    <t>LIMPIA O SIN SALVEDADES</t>
  </si>
  <si>
    <t>EFECTIVO</t>
  </si>
  <si>
    <t>11 - Fondo de Desarrollo Local de Suba</t>
  </si>
  <si>
    <t>DESEMPEÑO FINANCIERO</t>
  </si>
  <si>
    <t>CON SALVEDADES</t>
  </si>
  <si>
    <t>MODERADAMENTE EFECTIVO</t>
  </si>
  <si>
    <t>110 - Secretaría Distrital de Gobierno – SDG</t>
  </si>
  <si>
    <t>PRESUPUESTO DE INGRESOS</t>
  </si>
  <si>
    <t>NEGATIVA</t>
  </si>
  <si>
    <t>INEFECTIVO</t>
  </si>
  <si>
    <t>111 - Secretaría Distrital de Hacienda – SDH</t>
  </si>
  <si>
    <t>PUBLICA CON GESTIÓN FINANCIERA</t>
  </si>
  <si>
    <t>PRESUPUESTO DE GASTOS o COSTOS Y GASTOS</t>
  </si>
  <si>
    <t>112 - Secretaría de Educación del Distrito – SED - Fondos de Servicios Educativos de los Colegios e Instituciones adscritas a la Secretaría de Educación del Distrito</t>
  </si>
  <si>
    <t>PLANES, PROGRAMAS Y PROYECTOS</t>
  </si>
  <si>
    <t>113 - Secretaría Distrital de Movilidad – SDM</t>
  </si>
  <si>
    <t>PLAN ESTRATEGICO INSTITUCIONAL</t>
  </si>
  <si>
    <t>114 - Secretaría Distrital de Salud – SDS</t>
  </si>
  <si>
    <t>PLAN ESTRATEGICO CORPORATIVO o el que haga sus veces</t>
  </si>
  <si>
    <t>117 - Secretaría Distrital de Desarrollo Económico – SDDE</t>
  </si>
  <si>
    <t>GASTO PÚBLICO</t>
  </si>
  <si>
    <t>118 - Secretaría Distrital del Hábitat - SDHT</t>
  </si>
  <si>
    <t>119 - Secretaría Distrital de Cultura, Recreación y Deporte – SDCRD</t>
  </si>
  <si>
    <t>MIN</t>
  </si>
  <si>
    <t>MAX</t>
  </si>
  <si>
    <t>FENECIMIENTO</t>
  </si>
  <si>
    <t>12 - Fondo de Desarrollo Local de Barrios Unidos</t>
  </si>
  <si>
    <t>NO SE FENECE</t>
  </si>
  <si>
    <t>120 - Secretaría Distrital de Planeación – SDP</t>
  </si>
  <si>
    <t>SE FENECE</t>
  </si>
  <si>
    <t>121 - Secretaría Distrital de la Mujer – SDM</t>
  </si>
  <si>
    <t>122 - Secretaría Distrital de Integración Social – SDIS</t>
  </si>
  <si>
    <t>125 - Departamento Administrativo del Servicio Civil Distrital – DASCD</t>
  </si>
  <si>
    <t>126 - Secretaría Distrital de Ambiente – SDA</t>
  </si>
  <si>
    <t>127 - Departamento Administrativo de la Defensoría del Espacio Público – DADEP</t>
  </si>
  <si>
    <t>13 - Fondo de Desarrollo Local de Teusaquillo</t>
  </si>
  <si>
    <t>131 - Unidad Administrativa Especial del Cuerpo Oficial de Bomberos de Bogotá – UAECOB</t>
  </si>
  <si>
    <t>136 - Secretaría Jurídica Distrital – SJD</t>
  </si>
  <si>
    <t>137 - Secretaría Distrital de Seguridad, Convivencia y Justicia – SDSCJ</t>
  </si>
  <si>
    <t>14 - Fondo de Desarrollo Local de Los Mártires</t>
  </si>
  <si>
    <t>15 - Fondo de Desarrollo Local de Antonio Nariño</t>
  </si>
  <si>
    <t>16 - Fondo de Desarrollo Local de Puente Aranda</t>
  </si>
  <si>
    <t>17 - Fondo de Desarrollo Local de La Candelaria</t>
  </si>
  <si>
    <t>18 - Fondo de Desarrollo Local de Rafael Uribe Uribe</t>
  </si>
  <si>
    <t>19 - Fondo de Desarrollo Local de Ciudad Bolívar</t>
  </si>
  <si>
    <t>2 - Fondo de Desarrollo Local de Chapinero</t>
  </si>
  <si>
    <t>20 - Fondo de Desarrollo Local de Sumapaz</t>
  </si>
  <si>
    <t>200 - Instituto para la Economía Social – IPES</t>
  </si>
  <si>
    <t>201 - Fondo Financiero Distrital de Salud – FFDS</t>
  </si>
  <si>
    <t>203 - Instituto Distrital de Gestión de Riesgos y Cambio Climático – IDIGER</t>
  </si>
  <si>
    <t>204 - Instituto de Desarrollo Urbano – IDU</t>
  </si>
  <si>
    <t xml:space="preserve">206 - Fondo de Prestaciones Económicas, Cesantías y Pensiones – FONCEP </t>
  </si>
  <si>
    <t>208 - Caja de Vivienda Popular – CVP</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</si>
  <si>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</si>
  <si>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</si>
  <si>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</si>
  <si>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</si>
  <si>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</si>
  <si>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</si>
  <si>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</si>
  <si>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</si>
  <si>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</si>
  <si>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</si>
  <si>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</si>
  <si>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</si>
  <si>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</si>
  <si>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229 - Instituto Distrital de Protección y Bienestar Animal – IDPYBA</t>
  </si>
  <si>
    <t>230 - Universidad Distrital Francisco José de Caldas</t>
  </si>
  <si>
    <t>240 - Lotería de Bogotá</t>
  </si>
  <si>
    <t>PUBLICA CON GESTIÓN FINANCIERA Y CONTRATACIÓN MIXTA</t>
  </si>
  <si>
    <t>260 - Canal Capital</t>
  </si>
  <si>
    <t xml:space="preserve">262 - Empresa de Transporte del Tercer Milenio - Transmilenio S.A. </t>
  </si>
  <si>
    <t xml:space="preserve">263 - Empresa de Renovación y Desarrollo Urbano de Bogotá D.C. – ERU. </t>
  </si>
  <si>
    <t>264 - Aguas de Bogotá S.A. E.S.P.</t>
  </si>
  <si>
    <t xml:space="preserve">265 - Empresa de Acueducto y Alcantarillado de Bogotá, EAAB -E.S.P.  </t>
  </si>
  <si>
    <t xml:space="preserve">266 - Metro de Bogotá S.A. </t>
  </si>
  <si>
    <t>Publica con contratacion mixta</t>
  </si>
  <si>
    <t>si</t>
  </si>
  <si>
    <t>268 - Operadora Distrital de Transporte S.A.S.</t>
  </si>
  <si>
    <t>PUBLICA CON PLAN ESTRATEGICO Y CONTRATACIÓN MIXTA</t>
  </si>
  <si>
    <t>269 - Agencia de Analítica de Datos SAS - AGATA</t>
  </si>
  <si>
    <t>MIXTA</t>
  </si>
  <si>
    <t>3 - Fondo de Desarrollo Local de Santa Fe</t>
  </si>
  <si>
    <t xml:space="preserve">311 - Terminal de Transporte S.A.  </t>
  </si>
  <si>
    <t xml:space="preserve">317 - Corporación para el Desarrollo y la Productividad Bogotá Región - INVEST IN BOGOTÁ. </t>
  </si>
  <si>
    <t>4 - Fondo de Desarrollo Local de San Cristóbal</t>
  </si>
  <si>
    <t xml:space="preserve">423 - Subred Integrada de Servicios de Salud Centro Oriente E.S.E.   </t>
  </si>
  <si>
    <t xml:space="preserve">424 - Subred Integrada de Servicios de Salud Sur Occidente E.S.E. </t>
  </si>
  <si>
    <t xml:space="preserve">425 - Subred Integrada de Servicios de Salud Sur E.S.E. </t>
  </si>
  <si>
    <t xml:space="preserve">426 - Subred Integrada de Servicios de Salud Norte E.S.E.  </t>
  </si>
  <si>
    <t>429 - Instituto Distrital de Ciencia, Biotecnología e Innovación en Salud – IDCBIS</t>
  </si>
  <si>
    <t>PUBLICA CON GESTIÓN FINANCIERA CON PLAN ESTRATEGICO</t>
  </si>
  <si>
    <t>430 - Entidad de Gestión Administrativa y Técnica – EGAT</t>
  </si>
  <si>
    <t>PUBLICA SIN GESTIÓN FINANCIERA Y CONTRATACIÓN MIXTA</t>
  </si>
  <si>
    <t>431 - ENEL Colombia S.A. E.S.P.</t>
  </si>
  <si>
    <t>5 - Fondo de Desarrollo Local de Usme</t>
  </si>
  <si>
    <t>500 - Fondo Distrital para la Gestión de Riesgos y Cambio Climático de Bogotá D.C. –FONDIGER</t>
  </si>
  <si>
    <t>501 -Agencia Distrital para la Educación Superior, la Ciencia y la Tecnología - ATENEA</t>
  </si>
  <si>
    <t>515 - Corporación Maloka de Ciencia, Tecnología e Innovación – MALOKA</t>
  </si>
  <si>
    <t>6 - Fondo de Desarrollo Local de Tunjuelito</t>
  </si>
  <si>
    <t>7 - Fondo de Desarrollo Local de Bosa</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</si>
  <si>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</si>
  <si>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</si>
  <si>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</si>
  <si>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</si>
  <si>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</si>
  <si>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</si>
  <si>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</si>
  <si>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</si>
  <si>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</si>
  <si>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8 - Fondo de Desarrollo Local de Kennedy</t>
  </si>
  <si>
    <t>9 - Fondo de Desarrollo Local de Fontibón</t>
  </si>
  <si>
    <t>CODIGO AUDITORIA/ACTUACIÓN SEGÚN PAD/PAE/AUDITORIA CONJUNTA  
DE LA VIGENCIA</t>
  </si>
  <si>
    <t xml:space="preserve">VIGENCIA PAD/PAE/AUDITORIA CONJUNTA </t>
  </si>
  <si>
    <t>No. HALLAZGO o Numeral del Informe de la Auditoría</t>
  </si>
  <si>
    <t>DESCRIPCIÓN DEL HALLAZGO</t>
  </si>
  <si>
    <t>CAUSA DEL HALLAZGO</t>
  </si>
  <si>
    <t>ACCION</t>
  </si>
  <si>
    <t>AVERIGUACION PRELIMINAR</t>
  </si>
  <si>
    <t>CUMPLIMIENTO</t>
  </si>
  <si>
    <t>DESEMPEÑO</t>
  </si>
  <si>
    <t>VIGENCIA</t>
  </si>
  <si>
    <t>2023 2023</t>
  </si>
  <si>
    <t>2024 2024</t>
  </si>
  <si>
    <t>Plan Estratégico Institucional / Corporativo o el que haga sus veces</t>
  </si>
  <si>
    <t>Gasto Público</t>
  </si>
  <si>
    <t>Estados Financieros</t>
  </si>
  <si>
    <t>Desempeño Financiero</t>
  </si>
  <si>
    <t>Presupuesto_de_Ingresos</t>
  </si>
  <si>
    <t>Presupuesto_de_Gastos</t>
  </si>
  <si>
    <t>Procesos</t>
  </si>
  <si>
    <t>Recurrencia</t>
  </si>
  <si>
    <t>NUEVO HALLAZGO GENERADO POR ACCIÓN CUMPLIDA INEFECTIVA</t>
  </si>
  <si>
    <t>VIGENCIA PAD AUDITORÍA  ACCIÓN CUMPLIDA INEFECTIVA</t>
  </si>
  <si>
    <t>CODIGO AUDITORIA ACCIÓN CUMPLIDA INEFECTIVA</t>
  </si>
  <si>
    <t>No. HALLAZGO o Numeral del Informe de la Auditoría ACCIÓN CUMPLIDA INEFECTIVA</t>
  </si>
  <si>
    <t>* Estos ultimos datos se diligencian cuando en el plan de trabajo se incluya la verificación de acciones incumplidas de otras auditorias anteriores una vez cumplidos los treinta días establecidos mediante resolución vigente</t>
  </si>
  <si>
    <t>CODIGO AUDITORIA/ACTUACIÓN SEGÚN PAD/AUDITORIA CONJUNTA  
DE LA VIGENCIA</t>
  </si>
  <si>
    <t>FECHA SEGUIMIENTO
(AAAA/MM/DD)</t>
  </si>
  <si>
    <t>FECHA VERIFICACIÓN
(AAAA/MM/DD)</t>
  </si>
  <si>
    <t xml:space="preserve">428 - Capital Salud. Entidad promotora de salud del régimen subsidiado S.A.S. - CAPITAL SALUD EPS-S S.A.S. </t>
  </si>
  <si>
    <t>270 - ENLAZA Grupo de Energía de Bogotá S.A.S. ESP</t>
  </si>
  <si>
    <t>215 - Fundación Gilberto Alzate Avendaño – FUGA</t>
  </si>
  <si>
    <t>CÓDIGO</t>
  </si>
  <si>
    <t>DEPENDENCIA</t>
  </si>
  <si>
    <t>CONCATENADO</t>
  </si>
  <si>
    <t>SUJETOS DE CONTROL FISCAL</t>
  </si>
  <si>
    <t>REGIMEN</t>
  </si>
  <si>
    <t>SIN INGRESOS</t>
  </si>
  <si>
    <t xml:space="preserve">DIRECCIÓN SECTOR SALUD </t>
  </si>
  <si>
    <t xml:space="preserve">100000 - DIRECCIÓN SECTOR SALUD </t>
  </si>
  <si>
    <t>FDL</t>
  </si>
  <si>
    <t>12101 - GERENCIA LOCAL USAQUÉN</t>
  </si>
  <si>
    <t xml:space="preserve">DIRECCIÓN SECTOR GOBIERNO </t>
  </si>
  <si>
    <t xml:space="preserve">110000 - DIRECCIÓN SECTOR GOBIERNO </t>
  </si>
  <si>
    <t xml:space="preserve">12110 - GERENCIA LOCAL ENGATIVÁ </t>
  </si>
  <si>
    <t xml:space="preserve">DIRECCIÓN DE PARTICIPACIÓN CIUDADANA Y DESARROLLO LOCAL </t>
  </si>
  <si>
    <t xml:space="preserve">12000 - DIRECCIÓN DE PARTICIPACIÓN CIUDADANA Y DESARROLLO LOCAL </t>
  </si>
  <si>
    <t>No tiene</t>
  </si>
  <si>
    <t>X</t>
  </si>
  <si>
    <t xml:space="preserve">DIRECCIÓN SECTOR EQUIDAD Y GÉNERO </t>
  </si>
  <si>
    <t xml:space="preserve">120000 - DIRECCIÓN SECTOR EQUIDAD Y GÉNERO </t>
  </si>
  <si>
    <t>100% publica</t>
  </si>
  <si>
    <t>GERENCIA LOCAL USAQUÉN</t>
  </si>
  <si>
    <t xml:space="preserve">GERENCIA LOCAL CHAPINERO </t>
  </si>
  <si>
    <t xml:space="preserve">12102 - GERENCIA LOCAL CHAPINERO </t>
  </si>
  <si>
    <t>GERENCIA LOCAL SANTAFÉ</t>
  </si>
  <si>
    <t>12103 - GERENCIA LOCAL SANTAFÉ</t>
  </si>
  <si>
    <t xml:space="preserve">12111 - GERENCIA LOCAL SUBA </t>
  </si>
  <si>
    <t xml:space="preserve">GERENCIA LOCAL SAN CRISTÓBAL </t>
  </si>
  <si>
    <t xml:space="preserve">12104 - GERENCIA LOCAL SAN CRISTÓBAL </t>
  </si>
  <si>
    <t xml:space="preserve">GERENCIA LOCAL USME </t>
  </si>
  <si>
    <t xml:space="preserve">12105 - GERENCIA LOCAL USME </t>
  </si>
  <si>
    <t xml:space="preserve">150000 - DIRECCIÓN SECTOR HACIENDA </t>
  </si>
  <si>
    <t xml:space="preserve">GERENCIA LOCAL TUNJUELLTO </t>
  </si>
  <si>
    <t xml:space="preserve">12106 - GERENCIA LOCAL TUNJUELLTO </t>
  </si>
  <si>
    <t xml:space="preserve">140000 - DIRECCIÓN SECTOR EDUCACIÓN </t>
  </si>
  <si>
    <t xml:space="preserve">GERENCIA LOCAL BOSA </t>
  </si>
  <si>
    <t xml:space="preserve">12107 - GERENCIA LOCAL BOSA </t>
  </si>
  <si>
    <t xml:space="preserve">80000 - DIRECCIÓN SECTOR MOVILIDAD </t>
  </si>
  <si>
    <t xml:space="preserve">GERENCIA LOCAL KENNEDY </t>
  </si>
  <si>
    <t xml:space="preserve">12108 - GERENCIA LOCAL KENNEDY </t>
  </si>
  <si>
    <t xml:space="preserve">GERENCIA LOCAL FONTIBÓN </t>
  </si>
  <si>
    <t xml:space="preserve">12109 - GERENCIA LOCAL FONTIBÓN </t>
  </si>
  <si>
    <t xml:space="preserve">190000 - DIRECCIÓN SECTOR DESARROLLO ECONÓMICO, INDUSTRIA Y TURISMO </t>
  </si>
  <si>
    <t xml:space="preserve">GERENCIA LOCAL ENGATIVÁ </t>
  </si>
  <si>
    <t xml:space="preserve">130000 - DIRECCIÓN SECTOR HÁBITAT Y AMBIENTE </t>
  </si>
  <si>
    <t xml:space="preserve">GERENCIA LOCAL SUBA </t>
  </si>
  <si>
    <t xml:space="preserve">220000 - DIRECCIÓN SECTOR CULTURA, RECREACIÓN Y DEPORTE </t>
  </si>
  <si>
    <t xml:space="preserve">GERENCIA LOCAL BARRIOS UNIDOS </t>
  </si>
  <si>
    <t xml:space="preserve">12112 - GERENCIA LOCAL BARRIOS UNIDOS </t>
  </si>
  <si>
    <t xml:space="preserve">GERENCIA LOCAL TEUSAQUILLO </t>
  </si>
  <si>
    <t xml:space="preserve">12113 - GERENCIA LOCAL TEUSAQUILLO </t>
  </si>
  <si>
    <t xml:space="preserve">GERENCIA LOCAL MÁRTIRES </t>
  </si>
  <si>
    <t xml:space="preserve">12114 - GERENCIA LOCAL MÁRTIRES </t>
  </si>
  <si>
    <t>GERENCIA LOCAL ANTONIO NARIÑO</t>
  </si>
  <si>
    <t>12115 - GERENCIA LOCAL ANTONIO NARIÑO</t>
  </si>
  <si>
    <t xml:space="preserve">200000 - DIRECCIÓN SECTOR INTEGRACIÓN SOCIAL </t>
  </si>
  <si>
    <t xml:space="preserve">GERENCIA LOCAL PUENTE ARANDA </t>
  </si>
  <si>
    <t xml:space="preserve">12116 - GERENCIA LOCAL PUENTE ARANDA </t>
  </si>
  <si>
    <t xml:space="preserve">GERENCIA LOCAL LA CANDELARIA </t>
  </si>
  <si>
    <t xml:space="preserve">12117 - GERENCIA LOCAL LA CANDELARIA </t>
  </si>
  <si>
    <t>GERENCIA LOCAL RAFAEL URIBE URIBE</t>
  </si>
  <si>
    <t>12118 - GERENCIA LOCAL RAFAEL URIBE URIBE</t>
  </si>
  <si>
    <t xml:space="preserve">GERENCIA LOCAL CIUDAD BOLIVAR </t>
  </si>
  <si>
    <t xml:space="preserve">12119 - GERENCIA LOCAL CIUDAD BOLIVAR </t>
  </si>
  <si>
    <t xml:space="preserve">GERENCIA LOCAL SUMAPAZ </t>
  </si>
  <si>
    <t xml:space="preserve">12120 - GERENCIA LOCAL SUMAPAZ </t>
  </si>
  <si>
    <t>Unidad Administrativa Especial</t>
  </si>
  <si>
    <t>230000 - DIRECCIÓN SECTOR SEGURIDAD, CONVIVENCIA Y JUSTICIA</t>
  </si>
  <si>
    <t xml:space="preserve">DIRECCIÓN SECTOR HÁBITAT Y AMBIENTE </t>
  </si>
  <si>
    <t xml:space="preserve">90000 - DIRECCIÓN SECTOR GESTIÓN JURIDICA </t>
  </si>
  <si>
    <t xml:space="preserve">DIRECCIÓN SECTOR EDUCACIÓN </t>
  </si>
  <si>
    <t xml:space="preserve">DIRECCIÓN SECTOR HACIENDA </t>
  </si>
  <si>
    <t xml:space="preserve">DIRECCIÓN SECTOR DESARROLLO ECONÓMICO, INDUSTRIA Y TURISMO </t>
  </si>
  <si>
    <t xml:space="preserve">DIRECCIÓN SECTOR INTEGRACIÓN SOCIAL </t>
  </si>
  <si>
    <t xml:space="preserve">DIRECCIÓN SECTOR SERVICIOS PÚBLICOS </t>
  </si>
  <si>
    <t xml:space="preserve">210000 - DIRECCIÓN SECTOR SERVICIOS PÚBLICOS </t>
  </si>
  <si>
    <t xml:space="preserve">DIRECCIÓN SECTOR CULTURA, RECREACIÓN Y DEPORTE </t>
  </si>
  <si>
    <t>DIRECCIÓN SECTOR SEGURIDAD, CONVIVENCIA Y JUSTICIA</t>
  </si>
  <si>
    <t xml:space="preserve">DIRECCIÓN SECTOR MOVILIDAD </t>
  </si>
  <si>
    <t xml:space="preserve">DIRECCIÓN SECTOR GESTIÓN JURIDICA </t>
  </si>
  <si>
    <t>Establecimiento publico</t>
  </si>
  <si>
    <t>Fondo</t>
  </si>
  <si>
    <t>No Aplica</t>
  </si>
  <si>
    <t>Ente Autonomo</t>
  </si>
  <si>
    <t>Empresa Industrial y Comercial</t>
  </si>
  <si>
    <t>Mixta</t>
  </si>
  <si>
    <t>Entidad Descentralizada</t>
  </si>
  <si>
    <t>Menor 50%</t>
  </si>
  <si>
    <t>Subred</t>
  </si>
  <si>
    <t>MUESTRA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</si>
</sst>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_(* #,##0.00_);_(* \(#,##0.00\);_(* &quot;-&quot;??_);_(@_)"/>
    <numFmt numFmtId="166" formatCode="_-* #,##0_-;\-* #,##0_-;_-* &quot;-&quot;??_-;_-@_-"/>
  </numFmts>
  <fonts count="28" x14ac:knownFonts="1">
    <font>
      <sz val="11"/>
      <color theme="1"/>
      <name val="Calibri"/>
      <family val="2"/>
      <scheme val="minor"/>
    </font>
    <font>
      <sz val="11"/>
      <color theme="1"/>
      <name val="Calibri"/>
      <family val="2"/>
      <scheme val="minor"/>
    </font>
    <font>
      <sz val="11"/>
      <color rgb="FF3F3F76"/>
      <name val="Calibri"/>
      <family val="2"/>
      <scheme val="minor"/>
    </font>
    <font>
      <b/>
      <sz val="11"/>
      <color theme="0"/>
      <name val="Calibri"/>
      <family val="2"/>
      <scheme val="minor"/>
    </font>
    <font>
      <sz val="10"/>
      <name val="Arial"/>
      <family val="2"/>
    </font>
    <font>
      <sz val="16"/>
      <name val="Arial"/>
      <family val="2"/>
    </font>
    <font>
      <sz val="11"/>
      <color indexed="8"/>
      <name val="Calibri"/>
      <family val="2"/>
    </font>
    <font>
      <b/>
      <sz val="14"/>
      <color theme="1"/>
      <name val="Arial"/>
      <family val="2"/>
    </font>
    <font>
      <b/>
      <sz val="11"/>
      <color indexed="9"/>
      <name val="Calibri"/>
      <family val="2"/>
    </font>
    <font>
      <b/>
      <sz val="11"/>
      <name val="Calibri"/>
      <family val="2"/>
    </font>
    <font>
      <sz val="10"/>
      <color rgb="FF3F3F76"/>
      <name val="Arial"/>
      <family val="2"/>
    </font>
    <font>
      <sz val="10"/>
      <color theme="1"/>
      <name val="Arial"/>
      <family val="2"/>
    </font>
    <font>
      <b/>
      <sz val="16"/>
      <name val="Arial"/>
      <family val="2"/>
    </font>
    <font>
      <b/>
      <sz val="12"/>
      <name val="Arial"/>
      <family val="2"/>
    </font>
    <font>
      <sz val="12"/>
      <name val="Arial"/>
      <family val="2"/>
    </font>
    <font>
      <b/>
      <sz val="11"/>
      <color theme="1"/>
      <name val="Arial"/>
      <family val="2"/>
    </font>
    <font>
      <sz val="11"/>
      <color theme="1"/>
      <name val="Arial"/>
      <family val="2"/>
    </font>
    <font>
      <sz val="24"/>
      <color indexed="8"/>
      <name val="Arial"/>
      <family val="2"/>
    </font>
    <font>
      <b/>
      <sz val="24"/>
      <name val="Arial"/>
      <family val="2"/>
    </font>
    <font>
      <b/>
      <sz val="11"/>
      <color indexed="9"/>
      <name val="Arial"/>
      <family val="2"/>
    </font>
    <font>
      <b/>
      <sz val="11"/>
      <name val="Arial"/>
      <family val="2"/>
    </font>
    <font>
      <b/>
      <sz val="18"/>
      <name val="Arial"/>
      <family val="2"/>
    </font>
    <font>
      <sz val="10"/>
      <color theme="1"/>
      <name val="Calibri"/>
      <family val="2"/>
      <scheme val="minor"/>
    </font>
    <font>
      <b/>
      <sz val="12"/>
      <color theme="1"/>
      <name val="Arial"/>
      <family val="2"/>
    </font>
    <font>
      <sz val="11"/>
      <name val="Arial"/>
      <family val="2"/>
    </font>
    <font>
      <sz val="11"/>
      <name val="Calibri"/>
      <family val="2"/>
    </font>
    <font>
      <b/>
      <sz val="10"/>
      <color indexed="8"/>
      <name val="Arial"/>
      <family val="2"/>
    </font>
    <font>
      <sz val="16"/>
      <color theme="1"/>
      <name val="Calibri"/>
      <family val="2"/>
      <scheme val="minor"/>
    </font>
  </fonts>
  <fills count="21">
    <fill>
      <patternFill patternType="none"/>
    </fill>
    <fill>
      <patternFill patternType="gray125"/>
    </fill>
    <fill>
      <patternFill patternType="solid">
        <fgColor rgb="FFFFCC99"/>
      </patternFill>
    </fill>
    <fill>
      <patternFill patternType="solid">
        <fgColor indexed="9"/>
        <bgColor indexed="64"/>
      </patternFill>
    </fill>
    <fill>
      <patternFill patternType="solid">
        <fgColor indexed="26"/>
      </patternFill>
    </fill>
    <fill>
      <patternFill patternType="solid">
        <fgColor indexed="45"/>
        <bgColor indexed="64"/>
      </patternFill>
    </fill>
    <fill>
      <patternFill patternType="solid">
        <fgColor rgb="FF66FFFF"/>
        <bgColor indexed="64"/>
      </patternFill>
    </fill>
    <fill>
      <patternFill patternType="solid">
        <fgColor indexed="54"/>
      </patternFill>
    </fill>
    <fill>
      <patternFill patternType="solid">
        <fgColor rgb="FFFFFF00"/>
        <bgColor indexed="64"/>
      </patternFill>
    </fill>
    <fill>
      <patternFill patternType="solid">
        <fgColor indexed="9"/>
      </patternFill>
    </fill>
    <fill>
      <patternFill patternType="solid">
        <fgColor theme="5" tint="0.79998168889431442"/>
        <bgColor indexed="64"/>
      </patternFill>
    </fill>
    <fill>
      <patternFill patternType="solid">
        <fgColor rgb="FF00B050"/>
        <bgColor indexed="64"/>
      </patternFill>
    </fill>
    <fill>
      <patternFill patternType="solid">
        <fgColor theme="4" tint="0.79998168889431442"/>
        <bgColor indexed="64"/>
      </patternFill>
    </fill>
    <fill>
      <patternFill patternType="solid">
        <fgColor theme="7" tint="0.79998168889431442"/>
        <bgColor theme="4"/>
      </patternFill>
    </fill>
    <fill>
      <patternFill patternType="solid">
        <fgColor theme="9"/>
        <bgColor indexed="64"/>
      </patternFill>
    </fill>
    <fill>
      <patternFill patternType="solid">
        <fgColor theme="0"/>
        <bgColor indexed="64"/>
      </patternFill>
    </fill>
    <fill>
      <patternFill patternType="solid">
        <fgColor theme="7" tint="0.79998168889431442"/>
        <bgColor theme="4" tint="0.79998168889431442"/>
      </patternFill>
    </fill>
    <fill>
      <patternFill patternType="solid">
        <fgColor theme="7" tint="0.79998168889431442"/>
        <bgColor indexed="64"/>
      </patternFill>
    </fill>
    <fill>
      <patternFill patternType="solid">
        <fgColor theme="4"/>
        <bgColor theme="4"/>
      </patternFill>
    </fill>
    <fill>
      <patternFill patternType="solid">
        <fgColor theme="0" tint="-4.9989318521683403E-2"/>
        <bgColor indexed="64"/>
      </patternFill>
    </fill>
    <fill>
      <patternFill patternType="solid">
        <fgColor theme="4" tint="0.79998168889431442"/>
        <bgColor theme="4" tint="0.79998168889431442"/>
      </patternFill>
    </fill>
  </fills>
  <borders count="34">
    <border>
      <left/>
      <right/>
      <top/>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medium">
        <color indexed="64"/>
      </left>
      <right/>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thin">
        <color indexed="8"/>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0" fontId="4" fillId="0" borderId="0"/>
    <xf numFmtId="0" fontId="6" fillId="4" borderId="2" applyNumberFormat="0" applyFont="0" applyAlignment="0" applyProtection="0"/>
    <xf numFmtId="0" fontId="1" fillId="0" borderId="0"/>
    <xf numFmtId="0" fontId="2" fillId="2" borderId="1" applyNumberFormat="0" applyAlignment="0" applyProtection="0"/>
    <xf numFmtId="165" fontId="6" fillId="0" borderId="0" applyFont="0" applyFill="0" applyBorder="0" applyAlignment="0" applyProtection="0"/>
    <xf numFmtId="0" fontId="6" fillId="4" borderId="2" applyNumberFormat="0" applyFont="0" applyAlignment="0" applyProtection="0"/>
  </cellStyleXfs>
  <cellXfs count="128">
    <xf numFmtId="0" fontId="0" fillId="0" borderId="0" xfId="0"/>
    <xf numFmtId="0" fontId="5" fillId="3" borderId="0" xfId="2" applyFont="1" applyFill="1" applyAlignment="1" applyProtection="1">
      <alignment wrapText="1"/>
      <protection locked="0"/>
    </xf>
    <xf numFmtId="0" fontId="0" fillId="9" borderId="8" xfId="0" applyFill="1" applyBorder="1" applyAlignment="1" applyProtection="1">
      <alignment horizontal="justify" vertical="center" wrapText="1"/>
      <protection locked="0"/>
    </xf>
    <xf numFmtId="9" fontId="10" fillId="10" borderId="8" xfId="5" applyNumberFormat="1" applyFont="1" applyFill="1" applyBorder="1" applyAlignment="1" applyProtection="1">
      <alignment horizontal="center" vertical="center" wrapText="1"/>
      <protection locked="0"/>
    </xf>
    <xf numFmtId="9" fontId="11" fillId="0" borderId="8" xfId="4" applyNumberFormat="1" applyFont="1" applyBorder="1" applyAlignment="1">
      <alignment horizontal="center" vertical="center" wrapText="1"/>
    </xf>
    <xf numFmtId="0" fontId="0" fillId="9" borderId="8" xfId="0" applyFill="1" applyBorder="1" applyAlignment="1" applyProtection="1">
      <alignment horizontal="center" vertical="center" wrapText="1"/>
      <protection locked="0"/>
    </xf>
    <xf numFmtId="0" fontId="0" fillId="9" borderId="9" xfId="0" applyFill="1" applyBorder="1" applyAlignment="1" applyProtection="1">
      <alignment horizontal="justify" vertical="center" wrapText="1"/>
      <protection locked="0"/>
    </xf>
    <xf numFmtId="9" fontId="10" fillId="10" borderId="9" xfId="5" applyNumberFormat="1" applyFont="1" applyFill="1" applyBorder="1" applyAlignment="1" applyProtection="1">
      <alignment horizontal="center" vertical="center" wrapText="1"/>
      <protection locked="0"/>
    </xf>
    <xf numFmtId="0" fontId="0" fillId="9" borderId="9" xfId="0" applyFill="1" applyBorder="1" applyAlignment="1" applyProtection="1">
      <alignment horizontal="center" vertical="center" wrapText="1"/>
      <protection locked="0"/>
    </xf>
    <xf numFmtId="0" fontId="13" fillId="11" borderId="10" xfId="2" applyFont="1" applyFill="1" applyBorder="1" applyAlignment="1">
      <alignment horizontal="center" wrapText="1"/>
    </xf>
    <xf numFmtId="0" fontId="0" fillId="9" borderId="11" xfId="0" applyFill="1" applyBorder="1" applyAlignment="1" applyProtection="1">
      <alignment horizontal="justify" vertical="top" wrapText="1"/>
      <protection locked="0"/>
    </xf>
    <xf numFmtId="9" fontId="10" fillId="10" borderId="11" xfId="5" applyNumberFormat="1" applyFont="1" applyFill="1" applyBorder="1" applyAlignment="1" applyProtection="1">
      <alignment horizontal="center" vertical="center" wrapText="1"/>
      <protection locked="0"/>
    </xf>
    <xf numFmtId="9" fontId="11" fillId="0" borderId="11" xfId="4" applyNumberFormat="1" applyFont="1" applyBorder="1" applyAlignment="1">
      <alignment horizontal="center" vertical="center" wrapText="1"/>
    </xf>
    <xf numFmtId="0" fontId="0" fillId="9" borderId="8" xfId="0" applyFill="1" applyBorder="1" applyAlignment="1" applyProtection="1">
      <alignment horizontal="justify" vertical="top" wrapText="1"/>
      <protection locked="0"/>
    </xf>
    <xf numFmtId="0" fontId="0" fillId="9" borderId="9" xfId="0" applyFill="1" applyBorder="1" applyAlignment="1" applyProtection="1">
      <alignment horizontal="justify" vertical="top" wrapText="1"/>
      <protection locked="0"/>
    </xf>
    <xf numFmtId="0" fontId="15" fillId="0" borderId="8" xfId="0" applyFont="1" applyBorder="1" applyAlignment="1" applyProtection="1">
      <alignment vertical="center" wrapText="1"/>
      <protection locked="0" hidden="1"/>
    </xf>
    <xf numFmtId="0" fontId="16" fillId="0" borderId="0" xfId="0" applyFont="1" applyAlignment="1" applyProtection="1">
      <alignment vertical="center" wrapText="1"/>
      <protection locked="0"/>
    </xf>
    <xf numFmtId="0" fontId="16" fillId="0" borderId="0" xfId="0" applyFont="1"/>
    <xf numFmtId="0" fontId="17" fillId="0" borderId="0" xfId="4" applyFont="1" applyAlignment="1" applyProtection="1">
      <alignment horizontal="center" vertical="center" wrapText="1"/>
      <protection locked="0"/>
    </xf>
    <xf numFmtId="0" fontId="19" fillId="7" borderId="6" xfId="0" applyFont="1" applyFill="1" applyBorder="1" applyAlignment="1">
      <alignment horizontal="center" vertical="center" wrapText="1"/>
    </xf>
    <xf numFmtId="0" fontId="11" fillId="12" borderId="0" xfId="0" applyFont="1" applyFill="1" applyAlignment="1" applyProtection="1">
      <alignment vertical="center"/>
      <protection hidden="1"/>
    </xf>
    <xf numFmtId="0" fontId="15" fillId="0" borderId="8" xfId="0" applyFont="1" applyBorder="1" applyAlignment="1">
      <alignment wrapText="1"/>
    </xf>
    <xf numFmtId="0" fontId="15" fillId="0" borderId="0" xfId="0" applyFont="1" applyAlignment="1">
      <alignment wrapText="1"/>
    </xf>
    <xf numFmtId="0" fontId="22" fillId="0" borderId="0" xfId="0" applyFont="1"/>
    <xf numFmtId="0" fontId="22" fillId="0" borderId="20" xfId="0" applyFont="1" applyBorder="1"/>
    <xf numFmtId="0" fontId="2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3" fillId="14" borderId="8" xfId="0" applyFont="1" applyFill="1" applyBorder="1" applyAlignment="1">
      <alignment horizontal="center" vertical="center"/>
    </xf>
    <xf numFmtId="0" fontId="24" fillId="15" borderId="8" xfId="0" applyFont="1" applyFill="1" applyBorder="1" applyAlignment="1" applyProtection="1">
      <alignment horizontal="left" vertical="center" wrapText="1"/>
      <protection hidden="1"/>
    </xf>
    <xf numFmtId="0" fontId="24" fillId="15" borderId="0" xfId="0" applyFont="1" applyFill="1" applyAlignment="1" applyProtection="1">
      <alignment horizontal="left" vertical="center" wrapText="1"/>
      <protection hidden="1"/>
    </xf>
    <xf numFmtId="9" fontId="22" fillId="0" borderId="21" xfId="1" applyFont="1" applyBorder="1"/>
    <xf numFmtId="9" fontId="22" fillId="0" borderId="22" xfId="1" applyFont="1" applyBorder="1"/>
    <xf numFmtId="166" fontId="25" fillId="16" borderId="8" xfId="6" applyNumberFormat="1" applyFont="1" applyFill="1" applyBorder="1" applyAlignment="1">
      <alignment horizontal="center" vertical="center"/>
    </xf>
    <xf numFmtId="9" fontId="11" fillId="0" borderId="8" xfId="1" applyFont="1" applyBorder="1" applyAlignment="1" applyProtection="1">
      <alignment horizontal="center" vertical="center"/>
      <protection hidden="1"/>
    </xf>
    <xf numFmtId="0" fontId="11" fillId="0" borderId="0" xfId="0" applyFont="1" applyAlignment="1" applyProtection="1">
      <alignment vertical="center"/>
      <protection hidden="1"/>
    </xf>
    <xf numFmtId="166" fontId="25" fillId="17" borderId="8" xfId="6" applyNumberFormat="1" applyFont="1" applyFill="1" applyBorder="1" applyAlignment="1">
      <alignment horizontal="center" vertical="center"/>
    </xf>
    <xf numFmtId="0" fontId="22" fillId="0" borderId="23" xfId="0" applyFont="1" applyBorder="1"/>
    <xf numFmtId="9" fontId="22" fillId="0" borderId="24" xfId="1" applyFont="1" applyBorder="1"/>
    <xf numFmtId="0" fontId="16" fillId="0" borderId="8" xfId="0" applyFont="1" applyBorder="1"/>
    <xf numFmtId="0" fontId="22" fillId="0" borderId="21" xfId="0" applyFont="1" applyBorder="1"/>
    <xf numFmtId="0" fontId="3" fillId="18" borderId="25" xfId="0" applyFont="1" applyFill="1" applyBorder="1" applyAlignment="1">
      <alignment wrapText="1"/>
    </xf>
    <xf numFmtId="0" fontId="26" fillId="19" borderId="4" xfId="7" applyFont="1" applyFill="1" applyBorder="1" applyAlignment="1" applyProtection="1">
      <alignment vertical="center" wrapText="1"/>
      <protection hidden="1"/>
    </xf>
    <xf numFmtId="0" fontId="26" fillId="19" borderId="0" xfId="7" applyFont="1" applyFill="1" applyBorder="1" applyAlignment="1" applyProtection="1">
      <alignment vertical="center" wrapText="1"/>
      <protection hidden="1"/>
    </xf>
    <xf numFmtId="9" fontId="22" fillId="20" borderId="26" xfId="1" applyFont="1" applyFill="1" applyBorder="1"/>
    <xf numFmtId="9" fontId="22" fillId="20" borderId="21" xfId="1" applyFont="1" applyFill="1" applyBorder="1"/>
    <xf numFmtId="9" fontId="22" fillId="0" borderId="0" xfId="1" applyFont="1"/>
    <xf numFmtId="9" fontId="22" fillId="20" borderId="20" xfId="1" applyFont="1" applyFill="1" applyBorder="1"/>
    <xf numFmtId="0" fontId="16" fillId="8" borderId="0" xfId="0" applyFont="1" applyFill="1" applyAlignment="1">
      <alignment wrapText="1"/>
    </xf>
    <xf numFmtId="9" fontId="22" fillId="0" borderId="20" xfId="1" applyFont="1" applyBorder="1"/>
    <xf numFmtId="9" fontId="22" fillId="0" borderId="25" xfId="1" applyFont="1" applyBorder="1"/>
    <xf numFmtId="0" fontId="16" fillId="0" borderId="0" xfId="0" applyFont="1" applyAlignment="1">
      <alignment wrapText="1"/>
    </xf>
    <xf numFmtId="0" fontId="16" fillId="8" borderId="0" xfId="0" applyFont="1" applyFill="1" applyAlignment="1">
      <alignment vertical="center" wrapText="1"/>
    </xf>
    <xf numFmtId="0" fontId="16" fillId="0" borderId="0" xfId="0" applyFont="1" applyAlignment="1">
      <alignment vertical="center"/>
    </xf>
    <xf numFmtId="0" fontId="16" fillId="0" borderId="0" xfId="0" applyFont="1" applyAlignment="1">
      <alignment horizontal="left" vertical="center" wrapText="1"/>
    </xf>
    <xf numFmtId="0" fontId="16" fillId="8" borderId="0" xfId="0" applyFont="1" applyFill="1" applyAlignment="1">
      <alignment vertical="center"/>
    </xf>
    <xf numFmtId="0" fontId="27" fillId="0" borderId="0" xfId="0" applyFont="1"/>
    <xf numFmtId="0" fontId="8" fillId="7" borderId="6" xfId="0" applyFont="1" applyFill="1" applyBorder="1" applyAlignment="1" applyProtection="1">
      <alignment horizontal="center" vertical="center" wrapText="1"/>
      <protection hidden="1"/>
    </xf>
    <xf numFmtId="0" fontId="8" fillId="7" borderId="5" xfId="0" applyFont="1" applyFill="1" applyBorder="1" applyAlignment="1" applyProtection="1">
      <alignment horizontal="center" vertical="center" wrapText="1"/>
      <protection hidden="1"/>
    </xf>
    <xf numFmtId="0" fontId="9" fillId="8" borderId="6" xfId="0" applyFont="1" applyFill="1" applyBorder="1" applyAlignment="1" applyProtection="1">
      <alignment horizontal="center" vertical="center" wrapText="1"/>
      <protection hidden="1"/>
    </xf>
    <xf numFmtId="9" fontId="11" fillId="0" borderId="8" xfId="4" applyNumberFormat="1" applyFont="1" applyBorder="1" applyAlignment="1" applyProtection="1">
      <alignment horizontal="center" vertical="center" wrapText="1"/>
      <protection hidden="1"/>
    </xf>
    <xf numFmtId="9" fontId="11" fillId="0" borderId="9" xfId="4" applyNumberFormat="1" applyFont="1" applyBorder="1" applyAlignment="1" applyProtection="1">
      <alignment horizontal="center" vertical="center" wrapText="1"/>
      <protection hidden="1"/>
    </xf>
    <xf numFmtId="0" fontId="11" fillId="0" borderId="0" xfId="0" applyFont="1" applyAlignment="1" applyProtection="1">
      <alignment vertical="center" wrapText="1"/>
      <protection hidden="1"/>
    </xf>
    <xf numFmtId="0" fontId="0" fillId="9" borderId="11" xfId="0" applyFill="1" applyBorder="1" applyAlignment="1" applyProtection="1">
      <alignment horizontal="justify" vertical="center" wrapText="1"/>
      <protection locked="0"/>
    </xf>
    <xf numFmtId="0" fontId="0" fillId="9" borderId="11" xfId="0" applyFill="1" applyBorder="1" applyAlignment="1" applyProtection="1">
      <alignment horizontal="center" vertical="center" wrapText="1"/>
      <protection locked="0"/>
    </xf>
    <xf numFmtId="0" fontId="16" fillId="0" borderId="0" xfId="0" applyFont="1" applyAlignment="1">
      <alignment vertical="center" wrapText="1"/>
    </xf>
    <xf numFmtId="0" fontId="16" fillId="0" borderId="0" xfId="0" applyFont="1" applyAlignment="1" applyProtection="1">
      <alignment vertical="center" wrapText="1"/>
      <protection hidden="1"/>
    </xf>
    <xf numFmtId="0" fontId="7" fillId="0" borderId="0" xfId="4" applyFont="1" applyAlignment="1" applyProtection="1">
      <alignment vertical="center" wrapText="1"/>
      <protection locked="0"/>
    </xf>
    <xf numFmtId="0" fontId="15" fillId="0" borderId="0" xfId="0" applyFont="1" applyAlignment="1" applyProtection="1">
      <alignment horizontal="left" vertical="center" wrapText="1"/>
      <protection hidden="1"/>
    </xf>
    <xf numFmtId="0" fontId="0" fillId="9" borderId="29" xfId="0" applyFill="1" applyBorder="1" applyAlignment="1" applyProtection="1">
      <alignment vertical="center" wrapText="1"/>
      <protection locked="0"/>
    </xf>
    <xf numFmtId="164" fontId="0" fillId="9" borderId="11" xfId="0" applyNumberFormat="1" applyFill="1" applyBorder="1" applyAlignment="1" applyProtection="1">
      <alignment horizontal="center" vertical="center" wrapText="1"/>
      <protection locked="0"/>
    </xf>
    <xf numFmtId="0" fontId="0" fillId="9" borderId="8" xfId="0" applyFill="1" applyBorder="1" applyAlignment="1" applyProtection="1">
      <alignment vertical="center" wrapText="1"/>
      <protection locked="0"/>
    </xf>
    <xf numFmtId="164" fontId="0" fillId="9" borderId="8" xfId="0" applyNumberFormat="1" applyFill="1" applyBorder="1" applyAlignment="1" applyProtection="1">
      <alignment horizontal="center" vertical="center" wrapText="1"/>
      <protection locked="0"/>
    </xf>
    <xf numFmtId="0" fontId="8" fillId="7" borderId="11" xfId="0" applyFont="1" applyFill="1" applyBorder="1" applyAlignment="1" applyProtection="1">
      <alignment horizontal="center" vertical="center" wrapText="1"/>
      <protection hidden="1"/>
    </xf>
    <xf numFmtId="0" fontId="9" fillId="6" borderId="7" xfId="0" applyFont="1" applyFill="1" applyBorder="1" applyAlignment="1" applyProtection="1">
      <alignment horizontal="center" vertical="center" wrapText="1"/>
      <protection hidden="1"/>
    </xf>
    <xf numFmtId="0" fontId="16" fillId="0" borderId="8" xfId="0" applyFont="1" applyBorder="1" applyAlignment="1">
      <alignment wrapText="1"/>
    </xf>
    <xf numFmtId="9" fontId="11" fillId="0" borderId="11" xfId="4" applyNumberFormat="1" applyFont="1" applyBorder="1" applyAlignment="1" applyProtection="1">
      <alignment horizontal="center" vertical="center" wrapText="1"/>
      <protection hidden="1"/>
    </xf>
    <xf numFmtId="0" fontId="16" fillId="0" borderId="18" xfId="0" applyFont="1" applyBorder="1" applyAlignment="1">
      <alignment wrapText="1"/>
    </xf>
    <xf numFmtId="0" fontId="16" fillId="0" borderId="9" xfId="0" applyFont="1" applyBorder="1" applyAlignment="1">
      <alignment wrapText="1"/>
    </xf>
    <xf numFmtId="0" fontId="0" fillId="9" borderId="9" xfId="0" applyFill="1" applyBorder="1" applyAlignment="1" applyProtection="1">
      <alignment vertical="center" wrapText="1"/>
      <protection locked="0"/>
    </xf>
    <xf numFmtId="0" fontId="16" fillId="0" borderId="21" xfId="0" applyFont="1" applyBorder="1"/>
    <xf numFmtId="0" fontId="16" fillId="8" borderId="21" xfId="0" applyFont="1" applyFill="1" applyBorder="1" applyAlignment="1">
      <alignment wrapText="1"/>
    </xf>
    <xf numFmtId="0" fontId="16" fillId="0" borderId="21" xfId="0" applyFont="1" applyBorder="1" applyAlignment="1">
      <alignment wrapText="1"/>
    </xf>
    <xf numFmtId="0" fontId="16" fillId="8" borderId="21" xfId="0" applyFont="1" applyFill="1" applyBorder="1" applyAlignment="1">
      <alignment vertical="center" wrapText="1"/>
    </xf>
    <xf numFmtId="0" fontId="0" fillId="9" borderId="18" xfId="0" applyFill="1" applyBorder="1" applyAlignment="1" applyProtection="1">
      <alignment horizontal="center" vertical="center" wrapText="1"/>
      <protection locked="0"/>
    </xf>
    <xf numFmtId="9" fontId="11" fillId="15" borderId="8" xfId="1" applyFont="1" applyFill="1" applyBorder="1" applyAlignment="1">
      <alignment horizontal="center" vertical="center" wrapText="1"/>
    </xf>
    <xf numFmtId="9" fontId="11" fillId="15" borderId="18" xfId="1" applyFont="1" applyFill="1" applyBorder="1" applyAlignment="1">
      <alignment horizontal="center" vertical="center" wrapText="1"/>
    </xf>
    <xf numFmtId="9" fontId="0" fillId="9" borderId="27" xfId="0" applyNumberFormat="1" applyFill="1" applyBorder="1" applyAlignment="1">
      <alignment horizontal="center" vertical="center"/>
    </xf>
    <xf numFmtId="0" fontId="9" fillId="6" borderId="31" xfId="0" applyFont="1" applyFill="1" applyBorder="1" applyAlignment="1" applyProtection="1">
      <alignment horizontal="center" vertical="center" wrapText="1"/>
      <protection hidden="1"/>
    </xf>
    <xf numFmtId="9" fontId="0" fillId="9" borderId="13" xfId="0" applyNumberFormat="1" applyFill="1" applyBorder="1" applyAlignment="1">
      <alignment horizontal="center" vertical="center"/>
    </xf>
    <xf numFmtId="0" fontId="20" fillId="10" borderId="33" xfId="2" applyFont="1" applyFill="1" applyBorder="1" applyAlignment="1" applyProtection="1">
      <alignment wrapText="1"/>
      <protection locked="0"/>
    </xf>
    <xf numFmtId="9" fontId="12" fillId="10" borderId="32" xfId="1" applyFont="1" applyFill="1" applyBorder="1" applyAlignment="1" applyProtection="1">
      <alignment horizontal="center" wrapText="1"/>
    </xf>
    <xf numFmtId="0" fontId="16" fillId="0" borderId="0" xfId="0" applyFont="1" applyAlignment="1">
      <alignment horizontal="center"/>
    </xf>
    <xf numFmtId="0" fontId="16" fillId="20" borderId="0" xfId="0" applyFont="1" applyFill="1"/>
    <xf numFmtId="0" fontId="16" fillId="8" borderId="0" xfId="0" applyFont="1" applyFill="1"/>
    <xf numFmtId="0" fontId="16" fillId="0" borderId="0" xfId="0" applyFont="1" applyAlignment="1">
      <alignment wrapText="1"/>
    </xf>
    <xf numFmtId="0" fontId="16" fillId="0" borderId="0" xfId="0" applyFont="1" applyAlignment="1">
      <alignment wrapText="1"/>
    </xf>
    <xf numFmtId="0" fontId="16" fillId="0" borderId="18" xfId="0" applyFont="1" applyBorder="1" applyAlignment="1" applyProtection="1">
      <alignment horizontal="center" wrapText="1"/>
      <protection hidden="1"/>
    </xf>
    <xf numFmtId="0" fontId="16" fillId="0" borderId="19" xfId="0" applyFont="1" applyBorder="1" applyAlignment="1" applyProtection="1">
      <alignment horizontal="center" wrapText="1"/>
      <protection hidden="1"/>
    </xf>
    <xf numFmtId="0" fontId="21" fillId="0" borderId="13"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17" xfId="0" applyFont="1" applyBorder="1" applyAlignment="1" applyProtection="1">
      <alignment horizontal="center" vertical="center" wrapText="1"/>
      <protection hidden="1"/>
    </xf>
    <xf numFmtId="0" fontId="15" fillId="0" borderId="8" xfId="0" applyFont="1" applyBorder="1" applyAlignment="1" applyProtection="1">
      <alignment horizontal="left" vertical="center" wrapText="1"/>
      <protection hidden="1"/>
    </xf>
    <xf numFmtId="0" fontId="16" fillId="0" borderId="8" xfId="0" applyFont="1" applyBorder="1" applyAlignment="1" applyProtection="1">
      <alignment horizontal="left" vertical="center" wrapText="1"/>
      <protection locked="0"/>
    </xf>
    <xf numFmtId="0" fontId="16" fillId="0" borderId="27" xfId="0" applyFont="1" applyBorder="1" applyAlignment="1">
      <alignment horizontal="left" vertical="center"/>
    </xf>
    <xf numFmtId="0" fontId="16" fillId="0" borderId="30" xfId="0" applyFont="1" applyBorder="1" applyAlignment="1">
      <alignment horizontal="left" vertical="center"/>
    </xf>
    <xf numFmtId="0" fontId="16" fillId="0" borderId="28" xfId="0" applyFont="1" applyBorder="1" applyAlignment="1">
      <alignment horizontal="left" vertical="center"/>
    </xf>
    <xf numFmtId="0" fontId="16" fillId="0" borderId="8" xfId="0" applyFont="1" applyBorder="1" applyAlignment="1" applyProtection="1">
      <alignment horizontal="center" vertical="center" wrapText="1"/>
      <protection locked="0"/>
    </xf>
    <xf numFmtId="0" fontId="16" fillId="0" borderId="0" xfId="0" applyFont="1" applyAlignment="1" applyProtection="1">
      <alignment horizontal="left" vertical="center" wrapText="1"/>
      <protection locked="0"/>
    </xf>
    <xf numFmtId="0" fontId="7" fillId="6" borderId="4" xfId="0" applyFont="1" applyFill="1" applyBorder="1" applyAlignment="1" applyProtection="1">
      <alignment horizontal="center" wrapText="1"/>
      <protection hidden="1"/>
    </xf>
    <xf numFmtId="0" fontId="7" fillId="6" borderId="0" xfId="0" applyFont="1" applyFill="1" applyAlignment="1" applyProtection="1">
      <alignment horizontal="center" wrapText="1"/>
      <protection hidden="1"/>
    </xf>
    <xf numFmtId="0" fontId="14" fillId="3" borderId="0" xfId="2" applyFont="1" applyFill="1" applyAlignment="1" applyProtection="1">
      <alignment horizontal="left" vertical="top" wrapText="1"/>
      <protection locked="0"/>
    </xf>
    <xf numFmtId="0" fontId="15" fillId="0" borderId="27" xfId="0" applyFont="1" applyBorder="1" applyAlignment="1" applyProtection="1">
      <alignment horizontal="left" vertical="center" wrapText="1"/>
      <protection hidden="1"/>
    </xf>
    <xf numFmtId="0" fontId="15" fillId="0" borderId="28" xfId="0" applyFont="1" applyBorder="1" applyAlignment="1" applyProtection="1">
      <alignment horizontal="left" vertical="center" wrapText="1"/>
      <protection hidden="1"/>
    </xf>
    <xf numFmtId="0" fontId="18" fillId="5" borderId="3" xfId="4" applyFont="1" applyFill="1" applyBorder="1" applyAlignment="1">
      <alignment horizontal="center" vertical="center" wrapText="1"/>
    </xf>
    <xf numFmtId="0" fontId="18" fillId="5" borderId="0" xfId="4" applyFont="1" applyFill="1" applyAlignment="1">
      <alignment horizontal="center" vertical="center" wrapText="1"/>
    </xf>
    <xf numFmtId="0" fontId="7" fillId="6" borderId="4" xfId="0" applyFont="1" applyFill="1" applyBorder="1" applyAlignment="1">
      <alignment horizontal="center" wrapText="1"/>
    </xf>
    <xf numFmtId="0" fontId="7" fillId="6" borderId="0" xfId="0" applyFont="1" applyFill="1" applyAlignment="1">
      <alignment horizontal="center" wrapText="1"/>
    </xf>
    <xf numFmtId="0" fontId="16" fillId="0" borderId="0" xfId="0" applyFont="1" applyAlignment="1">
      <alignment wrapText="1"/>
    </xf>
    <xf numFmtId="166" fontId="9" fillId="13" borderId="18" xfId="6" applyNumberFormat="1" applyFont="1" applyFill="1" applyBorder="1" applyAlignment="1">
      <alignment horizontal="center" vertical="center"/>
    </xf>
    <xf numFmtId="166" fontId="9" fillId="13" borderId="19" xfId="6" applyNumberFormat="1" applyFont="1" applyFill="1" applyBorder="1" applyAlignment="1">
      <alignment horizontal="center" vertical="center"/>
    </xf>
    <xf numFmtId="166" fontId="9" fillId="13" borderId="27" xfId="6" applyNumberFormat="1" applyFont="1" applyFill="1" applyBorder="1" applyAlignment="1">
      <alignment horizontal="center" vertical="center"/>
    </xf>
    <xf numFmtId="166" fontId="9" fillId="13" borderId="28" xfId="6" applyNumberFormat="1" applyFont="1" applyFill="1" applyBorder="1" applyAlignment="1">
      <alignment horizontal="center" vertical="center"/>
    </xf>
    <xf numFmtId="0" fontId="11" fillId="0" borderId="27" xfId="0" applyFont="1" applyBorder="1" applyAlignment="1" applyProtection="1">
      <alignment horizontal="left" vertical="center" wrapText="1"/>
      <protection hidden="1"/>
    </xf>
    <xf numFmtId="0" fontId="11" fillId="0" borderId="28" xfId="0" applyFont="1" applyBorder="1" applyAlignment="1" applyProtection="1">
      <alignment horizontal="left" vertical="center" wrapText="1"/>
      <protection hidden="1"/>
    </xf>
  </cellXfs>
  <cellStyles count="8">
    <cellStyle name="Entrada 2" xfId="5"/>
    <cellStyle name="Millares 4 2" xfId="6"/>
    <cellStyle name="Normal" xfId="0" builtinId="0"/>
    <cellStyle name="Normal 4 2" xfId="2"/>
    <cellStyle name="Normal 5" xfId="4"/>
    <cellStyle name="Note" xfId="3"/>
    <cellStyle name="Note 2" xfId="7"/>
    <cellStyle name="Porcentaje" xfId="1" builtinId="5"/>
  </cellStyles>
  <dxfs count="47">
    <dxf>
      <font>
        <b/>
        <i val="0"/>
      </font>
      <fill>
        <patternFill>
          <bgColor rgb="FF09FF78"/>
        </patternFill>
      </fill>
    </dxf>
    <dxf>
      <font>
        <b/>
        <i val="0"/>
        <color theme="0"/>
      </font>
      <fill>
        <patternFill>
          <bgColor rgb="FFFF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i/>
        <strike val="0"/>
        <condense val="0"/>
        <extend val="0"/>
        <outline val="0"/>
        <shadow val="0"/>
        <u val="none"/>
        <vertAlign val="baseline"/>
        <sz val="9"/>
        <color auto="1"/>
        <name val="Arial"/>
        <scheme val="none"/>
      </font>
      <numFmt numFmtId="3" formatCode="#,##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medium">
          <color indexed="64"/>
        </top>
        <bottom/>
      </border>
    </dxf>
    <dxf>
      <border outline="0">
        <left style="thin">
          <color indexed="64"/>
        </left>
        <right style="thin">
          <color indexed="64"/>
        </right>
        <top style="medium">
          <color indexed="64"/>
        </top>
      </border>
    </dxf>
    <dxf>
      <font>
        <b/>
        <i/>
        <strike val="0"/>
        <condense val="0"/>
        <extend val="0"/>
        <outline val="0"/>
        <shadow val="0"/>
        <u val="none"/>
        <vertAlign val="baseline"/>
        <sz val="9"/>
        <color auto="1"/>
        <name val="Arial"/>
        <scheme val="none"/>
      </font>
      <fill>
        <patternFill patternType="solid">
          <fgColor indexed="64"/>
          <bgColor theme="9"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protection locked="1" hidden="1"/>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13" formatCode="0%"/>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10"/>
        <color theme="1"/>
        <name val="Calibri"/>
        <scheme val="minor"/>
      </font>
      <border diagonalUp="0" diagonalDown="0" outline="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left/>
        <right/>
        <top style="thin">
          <color theme="4" tint="0.39997558519241921"/>
        </top>
        <bottom style="thin">
          <color theme="4" tint="0.39997558519241921"/>
        </bottom>
        <vertical/>
        <horizontal/>
      </border>
    </dxf>
    <dxf>
      <border outline="0">
        <left style="thin">
          <color theme="4" tint="0.39997558519241921"/>
        </left>
      </border>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0"/>
        <color theme="1"/>
        <name val="Calibri"/>
        <scheme val="minor"/>
      </font>
    </dxf>
    <dxf>
      <numFmt numFmtId="13" formatCode="0%"/>
      <fill>
        <patternFill patternType="solid">
          <fgColor indexed="64"/>
          <bgColor indexed="9"/>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border outline="0">
        <right style="medium">
          <color indexed="64"/>
        </right>
        <top style="medium">
          <color indexed="64"/>
        </top>
        <bottom style="medium">
          <color indexed="64"/>
        </bottom>
      </border>
    </dxf>
    <dxf>
      <fill>
        <patternFill patternType="solid">
          <fgColor indexed="64"/>
          <bgColor indexed="9"/>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auto="1"/>
        <name val="Calibri"/>
        <scheme val="none"/>
      </font>
      <fill>
        <patternFill patternType="solid">
          <fgColor indexed="64"/>
          <bgColor rgb="FF66FFFF"/>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font>
        <b val="0"/>
        <i val="0"/>
        <strike val="0"/>
        <condense val="0"/>
        <extend val="0"/>
        <outline val="0"/>
        <shadow val="0"/>
        <u val="none"/>
        <vertAlign val="baseline"/>
        <sz val="10"/>
        <color theme="1"/>
        <name val="Arial"/>
        <scheme val="none"/>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Calibri"/>
        <scheme val="none"/>
      </font>
      <fill>
        <patternFill patternType="solid">
          <fgColor indexed="64"/>
          <bgColor rgb="FF66FFFF"/>
        </patternFill>
      </fill>
      <alignment horizontal="center" vertical="center" textRotation="0" wrapText="1" indent="0" justifyLastLine="0" shrinkToFit="0" readingOrder="0"/>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323849</xdr:colOff>
      <xdr:row>0</xdr:row>
      <xdr:rowOff>57150</xdr:rowOff>
    </xdr:from>
    <xdr:ext cx="1123951" cy="657225"/>
    <xdr:pic>
      <xdr:nvPicPr>
        <xdr:cNvPr id="2" name="image2.jpg" descr="logo nuevo contraloria">
          <a:extLst>
            <a:ext uri="{FF2B5EF4-FFF2-40B4-BE49-F238E27FC236}">
              <a16:creationId xmlns="" xmlns:a16="http://schemas.microsoft.com/office/drawing/2014/main" id="{D0CB1A3E-32BB-48B3-AD05-A50137BB28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799" y="57150"/>
          <a:ext cx="1123951"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id="12" name="Tabla12" displayName="Tabla12" ref="P11:P41" totalsRowShown="0" headerRowDxfId="46" dataDxfId="45" tableBorderDxfId="44" dataCellStyle="Porcentaje">
  <tableColumns count="1">
    <tableColumn id="1" name="CALIFICACIÓN ACCIÓN" dataDxfId="43" dataCellStyle="Porcentaje">
      <calculatedColumnFormula>IFERROR(IF(M12="INCALIFICABLE","",IF(L12="SI",AVERAGE(J12:K12)-20%,AVERAGE(J12:K12))),"")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13" name="Tabla13" displayName="Tabla13" ref="S45:S73" totalsRowShown="0" headerRowDxfId="42" dataDxfId="41" tableBorderDxfId="40">
  <tableColumns count="1">
    <tableColumn id="1" name="CALIFICACIÓN ACCIÓN" dataDxfId="39">
      <calculatedColumnFormula>IFERROR(AVERAGE(J46:K46),"")</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1" name="TablaSujetos2" displayName="TablaSujetos2" ref="R2:U97" totalsRowShown="0" headerRowDxfId="38" dataDxfId="37">
  <autoFilter ref="R2:U97"/>
  <sortState ref="R3:U95">
    <sortCondition ref="R3:R95"/>
  </sortState>
  <tableColumns count="4">
    <tableColumn id="1" name="Sujeto de Control" dataDxfId="36"/>
    <tableColumn id="2" name="TIPO DE MATRIZ_x000a_(Identificación de la matriz a aplicar)" dataDxfId="35"/>
    <tableColumn id="3" name="TIPO_ENTIDAD" dataDxfId="34"/>
    <tableColumn id="4" name="Columna1" dataDxfId="33"/>
  </tableColumns>
  <tableStyleInfo name="TableStyleMedium2" showFirstColumn="0" showLastColumn="0" showRowStripes="1" showColumnStripes="0"/>
</table>
</file>

<file path=xl/tables/table4.xml><?xml version="1.0" encoding="utf-8"?>
<table xmlns="http://schemas.openxmlformats.org/spreadsheetml/2006/main" id="2" name="TablaMacroprocesos4" displayName="TablaMacroprocesos4" ref="V2:AC6" totalsRowShown="0" tableBorderDxfId="32">
  <tableColumns count="8">
    <tableColumn id="1" name="MACROPROCESO" dataDxfId="31"/>
    <tableColumn id="2" name="PUBLICA" dataDxfId="30" dataCellStyle="Porcentaje"/>
    <tableColumn id="3" name="MIXTA&gt;50" dataDxfId="29" dataCellStyle="Porcentaje"/>
    <tableColumn id="4" name="MIXTA&lt;50" dataDxfId="28" dataCellStyle="Porcentaje"/>
    <tableColumn id="5" name="CORPORACION" dataDxfId="27"/>
    <tableColumn id="6" name="PUBLICA SIN INGRESOS" dataDxfId="26" dataCellStyle="Porcentaje"/>
    <tableColumn id="7" name="MIXTA&gt;50 SIN INGRESOS" dataDxfId="25" dataCellStyle="Porcentaje"/>
    <tableColumn id="8" name="TIPO DE AUDITORÍA"/>
  </tableColumns>
  <tableStyleInfo name="TableStyleMedium2" showFirstColumn="0" showLastColumn="0" showRowStripes="1" showColumnStripes="0"/>
</table>
</file>

<file path=xl/tables/table5.xml><?xml version="1.0" encoding="utf-8"?>
<table xmlns="http://schemas.openxmlformats.org/spreadsheetml/2006/main" id="3" name="TablaProcesos5" displayName="TablaProcesos5" ref="V7:Z14" totalsRowShown="0">
  <tableColumns count="5">
    <tableColumn id="1" name="PROCESO" dataDxfId="24"/>
    <tableColumn id="2" name="PUBLICA" dataDxfId="23" dataCellStyle="Porcentaje"/>
    <tableColumn id="3" name="MIXTA&gt;50" dataDxfId="22" dataCellStyle="Porcentaje"/>
    <tableColumn id="4" name="MIXTA&lt;50" dataDxfId="21" dataCellStyle="Porcentaje"/>
    <tableColumn id="5" name="CORPORACION" dataDxfId="20"/>
  </tableColumns>
  <tableStyleInfo name="TableStyleMedium2" showFirstColumn="0" showLastColumn="0" showRowStripes="1" showColumnStripes="0"/>
</table>
</file>

<file path=xl/tables/table6.xml><?xml version="1.0" encoding="utf-8"?>
<table xmlns="http://schemas.openxmlformats.org/spreadsheetml/2006/main" id="4" name="TablaFenecimiento6" displayName="TablaFenecimiento6" ref="W17:Z19" totalsRowShown="0" headerRowDxfId="19" dataDxfId="18">
  <autoFilter ref="W17:Z19"/>
  <tableColumns count="4">
    <tableColumn id="1" name="MIN" dataDxfId="17"/>
    <tableColumn id="2" name="MAX" dataDxfId="16"/>
    <tableColumn id="3" name="CONCEPTO" dataDxfId="15"/>
    <tableColumn id="4" name="FENECIMIENTO" dataDxfId="14"/>
  </tableColumns>
  <tableStyleInfo name="TableStyleMedium2" showFirstColumn="0" showLastColumn="0" showRowStripes="1" showColumnStripes="0"/>
</table>
</file>

<file path=xl/tables/table7.xml><?xml version="1.0" encoding="utf-8"?>
<table xmlns="http://schemas.openxmlformats.org/spreadsheetml/2006/main" id="7" name="Tabla7" displayName="Tabla7" ref="L12:L28" totalsRowShown="0" headerRowDxfId="13" dataDxfId="12">
  <autoFilter ref="L12:L28"/>
  <tableColumns count="1">
    <tableColumn id="1" name="VIGENCIA" dataDxfId="11"/>
  </tableColumns>
  <tableStyleInfo name="TableStyleMedium2" showFirstColumn="0" showLastColumn="0" showRowStripes="1" showColumnStripes="0"/>
</table>
</file>

<file path=xl/tables/table8.xml><?xml version="1.0" encoding="utf-8"?>
<table xmlns="http://schemas.openxmlformats.org/spreadsheetml/2006/main" id="8" name="Tabla8" displayName="Tabla8" ref="P13:P21" totalsRowShown="0" headerRowDxfId="10" dataDxfId="9" tableBorderDxfId="8" dataCellStyle="Entrada 2">
  <autoFilter ref="P13:P21"/>
  <tableColumns count="1">
    <tableColumn id="1" name="Procesos" dataDxfId="7" dataCellStyle="Entrada 2"/>
  </tableColumns>
  <tableStyleInfo name="TableStyleMedium2" showFirstColumn="0" showLastColumn="0" showRowStripes="1" showColumnStripes="0"/>
</table>
</file>

<file path=xl/tables/table9.xml><?xml version="1.0" encoding="utf-8"?>
<table xmlns="http://schemas.openxmlformats.org/spreadsheetml/2006/main" id="9" name="Tabla9" displayName="Tabla9" ref="N13:N15" totalsRowShown="0">
  <autoFilter ref="N13:N15"/>
  <tableColumns count="1">
    <tableColumn id="1" name="Recurrencia"/>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table" Target="../tables/table3.xm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5"/>
  <sheetViews>
    <sheetView tabSelected="1" workbookViewId="0">
      <selection activeCell="L12" sqref="L12"/>
    </sheetView>
  </sheetViews>
  <sheetFormatPr baseColWidth="10" defaultColWidth="11.42578125" defaultRowHeight="14.25" x14ac:dyDescent="0.2"/>
  <cols>
    <col min="1" max="1" width="22.42578125" style="51" customWidth="1"/>
    <col min="2" max="2" width="37.85546875" style="51" customWidth="1"/>
    <col min="3" max="5" width="23" style="51" customWidth="1"/>
    <col min="6" max="6" width="19.7109375" style="51" customWidth="1"/>
    <col min="7" max="8" width="19.140625" style="51" customWidth="1"/>
    <col min="9" max="9" width="28.140625" style="51" customWidth="1"/>
    <col min="10" max="10" width="22.85546875" style="51" customWidth="1"/>
    <col min="11" max="11" width="22.7109375" style="51" customWidth="1"/>
    <col min="12" max="12" width="22.42578125" style="51" customWidth="1"/>
    <col min="13" max="13" width="22.85546875" style="51" customWidth="1"/>
    <col min="14" max="14" width="24.85546875" style="51" customWidth="1"/>
    <col min="15" max="15" width="24.140625" style="51" customWidth="1"/>
    <col min="16" max="16" width="26.85546875" style="51" customWidth="1"/>
    <col min="17" max="17" width="22.7109375" style="51" customWidth="1"/>
    <col min="18" max="18" width="17" style="51" customWidth="1"/>
    <col min="19" max="19" width="23" style="51" customWidth="1"/>
    <col min="20" max="16384" width="11.42578125" style="51"/>
  </cols>
  <sheetData>
    <row r="1" spans="1:28" ht="37.5" customHeight="1" x14ac:dyDescent="0.2">
      <c r="A1" s="97"/>
      <c r="B1" s="99" t="s">
        <v>42</v>
      </c>
      <c r="C1" s="100"/>
      <c r="D1" s="100"/>
      <c r="E1" s="100"/>
      <c r="F1" s="100"/>
      <c r="G1" s="100"/>
      <c r="H1" s="100"/>
      <c r="I1" s="100"/>
      <c r="J1" s="100"/>
      <c r="K1" s="100"/>
      <c r="L1" s="100"/>
      <c r="M1" s="100"/>
      <c r="N1" s="100"/>
      <c r="O1" s="101"/>
      <c r="P1" s="15" t="s">
        <v>43</v>
      </c>
    </row>
    <row r="2" spans="1:28" ht="33.75" customHeight="1" x14ac:dyDescent="0.2">
      <c r="A2" s="98"/>
      <c r="B2" s="102"/>
      <c r="C2" s="103"/>
      <c r="D2" s="103"/>
      <c r="E2" s="103"/>
      <c r="F2" s="103"/>
      <c r="G2" s="103"/>
      <c r="H2" s="103"/>
      <c r="I2" s="103"/>
      <c r="J2" s="103"/>
      <c r="K2" s="103"/>
      <c r="L2" s="103"/>
      <c r="M2" s="103"/>
      <c r="N2" s="103"/>
      <c r="O2" s="104"/>
      <c r="P2" s="15" t="s">
        <v>32</v>
      </c>
    </row>
    <row r="3" spans="1:28" ht="30" x14ac:dyDescent="0.2">
      <c r="A3" s="105" t="s">
        <v>33</v>
      </c>
      <c r="B3" s="105"/>
      <c r="C3" s="107" t="str">
        <f>_xlfn.IFNA(VLOOKUP(C4,Listas!F3:H102,3,),"")</f>
        <v/>
      </c>
      <c r="D3" s="108"/>
      <c r="E3" s="108"/>
      <c r="F3" s="108"/>
      <c r="G3" s="108"/>
      <c r="H3" s="108"/>
      <c r="I3" s="109"/>
      <c r="J3" s="65"/>
      <c r="K3" s="105" t="s">
        <v>34</v>
      </c>
      <c r="L3" s="105"/>
      <c r="M3" s="110"/>
      <c r="N3" s="110"/>
      <c r="O3" s="110"/>
      <c r="P3" s="110"/>
      <c r="Q3" s="66"/>
      <c r="R3" s="67"/>
      <c r="S3" s="67"/>
      <c r="T3" s="18"/>
      <c r="U3" s="18"/>
      <c r="V3" s="18"/>
      <c r="W3" s="18"/>
      <c r="X3" s="18"/>
      <c r="Y3" s="18"/>
      <c r="Z3" s="18"/>
      <c r="AA3" s="18"/>
      <c r="AB3" s="18"/>
    </row>
    <row r="4" spans="1:28" ht="30" x14ac:dyDescent="0.3">
      <c r="A4" s="105" t="s">
        <v>36</v>
      </c>
      <c r="B4" s="105"/>
      <c r="C4" s="106"/>
      <c r="D4" s="106"/>
      <c r="E4" s="106"/>
      <c r="F4" s="106"/>
      <c r="G4" s="106"/>
      <c r="H4" s="106"/>
      <c r="I4" s="106"/>
      <c r="J4" s="16"/>
      <c r="K4" s="68"/>
      <c r="L4" s="111"/>
      <c r="M4" s="111"/>
      <c r="N4" s="111"/>
      <c r="O4" s="111"/>
      <c r="P4" s="111"/>
      <c r="Q4" s="1"/>
      <c r="R4" s="1"/>
      <c r="S4" s="1"/>
      <c r="T4" s="18"/>
      <c r="U4" s="18"/>
      <c r="V4" s="18"/>
      <c r="W4" s="18"/>
      <c r="X4" s="18"/>
      <c r="Y4" s="18"/>
      <c r="Z4" s="18"/>
      <c r="AA4" s="18"/>
      <c r="AB4" s="18"/>
    </row>
    <row r="5" spans="1:28" ht="30" x14ac:dyDescent="0.3">
      <c r="A5" s="105" t="s">
        <v>38</v>
      </c>
      <c r="B5" s="105"/>
      <c r="C5" s="106"/>
      <c r="D5" s="106"/>
      <c r="E5" s="106"/>
      <c r="F5" s="106"/>
      <c r="G5" s="106"/>
      <c r="H5" s="106"/>
      <c r="I5" s="106"/>
      <c r="J5" s="16"/>
      <c r="K5" s="105" t="s">
        <v>39</v>
      </c>
      <c r="L5" s="105"/>
      <c r="M5" s="110"/>
      <c r="N5" s="110"/>
      <c r="O5" s="110"/>
      <c r="P5" s="110"/>
      <c r="Q5" s="1"/>
      <c r="R5" s="1"/>
      <c r="S5" s="1"/>
      <c r="T5" s="18"/>
      <c r="U5" s="18"/>
      <c r="V5" s="18"/>
      <c r="W5" s="18"/>
      <c r="X5" s="18"/>
      <c r="Y5" s="18"/>
      <c r="Z5" s="18"/>
      <c r="AA5" s="18"/>
      <c r="AB5" s="18"/>
    </row>
    <row r="6" spans="1:28" ht="30" x14ac:dyDescent="0.3">
      <c r="A6" s="105" t="s">
        <v>40</v>
      </c>
      <c r="B6" s="105"/>
      <c r="C6" s="106"/>
      <c r="D6" s="106"/>
      <c r="E6" s="106"/>
      <c r="F6" s="106"/>
      <c r="G6" s="106"/>
      <c r="H6" s="106"/>
      <c r="I6" s="106"/>
      <c r="J6" s="16"/>
      <c r="K6" s="115" t="s">
        <v>41</v>
      </c>
      <c r="L6" s="116"/>
      <c r="M6" s="110"/>
      <c r="N6" s="110"/>
      <c r="O6" s="110"/>
      <c r="P6" s="110"/>
      <c r="Q6" s="1"/>
      <c r="R6" s="1"/>
      <c r="S6" s="1"/>
      <c r="T6" s="18"/>
      <c r="U6" s="18"/>
      <c r="V6" s="18"/>
      <c r="W6" s="18"/>
      <c r="X6" s="18"/>
      <c r="Y6" s="18"/>
      <c r="Z6" s="18"/>
      <c r="AA6" s="18"/>
      <c r="AB6" s="18"/>
    </row>
    <row r="7" spans="1:28" ht="30" x14ac:dyDescent="0.2">
      <c r="A7" s="117" t="s">
        <v>1</v>
      </c>
      <c r="B7" s="118"/>
      <c r="C7" s="118"/>
      <c r="D7" s="118"/>
      <c r="E7" s="118"/>
      <c r="F7" s="118"/>
      <c r="G7" s="118"/>
      <c r="H7" s="118"/>
      <c r="I7" s="118"/>
      <c r="J7" s="118"/>
      <c r="K7" s="118"/>
      <c r="L7" s="118"/>
      <c r="M7" s="118"/>
      <c r="N7" s="118"/>
      <c r="O7" s="118"/>
      <c r="P7" s="118"/>
    </row>
    <row r="8" spans="1:28" ht="20.25" x14ac:dyDescent="0.3">
      <c r="A8" s="1"/>
      <c r="B8" s="1"/>
      <c r="C8" s="1"/>
      <c r="D8" s="1"/>
      <c r="E8" s="1"/>
      <c r="F8" s="1"/>
      <c r="G8" s="1"/>
      <c r="H8" s="1"/>
      <c r="I8" s="1"/>
      <c r="J8" s="1"/>
      <c r="K8" s="1"/>
      <c r="L8" s="1"/>
      <c r="M8" s="1"/>
      <c r="N8" s="1"/>
      <c r="O8" s="1"/>
      <c r="P8" s="1"/>
    </row>
    <row r="9" spans="1:28" ht="18" x14ac:dyDescent="0.25">
      <c r="A9" s="119" t="s">
        <v>4</v>
      </c>
      <c r="B9" s="120"/>
      <c r="C9" s="120"/>
      <c r="D9" s="120"/>
      <c r="E9" s="120"/>
      <c r="F9" s="120"/>
      <c r="G9" s="120"/>
      <c r="H9" s="120"/>
      <c r="I9" s="120"/>
      <c r="J9" s="120"/>
      <c r="K9" s="120"/>
      <c r="L9" s="120"/>
      <c r="M9" s="120"/>
      <c r="N9" s="120"/>
      <c r="O9" s="120"/>
      <c r="P9" s="120"/>
    </row>
    <row r="10" spans="1:28" ht="21" thickBot="1" x14ac:dyDescent="0.35">
      <c r="A10" s="121"/>
      <c r="B10" s="121"/>
      <c r="C10" s="121"/>
      <c r="D10" s="121"/>
      <c r="E10" s="121"/>
      <c r="F10" s="121"/>
      <c r="G10" s="121"/>
      <c r="H10" s="121"/>
      <c r="I10" s="121"/>
      <c r="J10" s="121"/>
      <c r="K10" s="121"/>
      <c r="L10" s="121"/>
      <c r="M10" s="121"/>
      <c r="N10" s="121"/>
      <c r="O10" s="121"/>
      <c r="P10" s="1"/>
    </row>
    <row r="11" spans="1:28" ht="45.75" thickBot="1" x14ac:dyDescent="0.25">
      <c r="A11" s="58" t="s">
        <v>202</v>
      </c>
      <c r="B11" s="57" t="s">
        <v>201</v>
      </c>
      <c r="C11" s="57" t="s">
        <v>203</v>
      </c>
      <c r="D11" s="57" t="s">
        <v>204</v>
      </c>
      <c r="E11" s="57" t="s">
        <v>205</v>
      </c>
      <c r="F11" s="59" t="s">
        <v>31</v>
      </c>
      <c r="G11" s="57" t="s">
        <v>7</v>
      </c>
      <c r="H11" s="57" t="s">
        <v>206</v>
      </c>
      <c r="I11" s="19" t="s">
        <v>8</v>
      </c>
      <c r="J11" s="19" t="s">
        <v>9</v>
      </c>
      <c r="K11" s="19" t="s">
        <v>10</v>
      </c>
      <c r="L11" s="19" t="s">
        <v>11</v>
      </c>
      <c r="M11" s="19" t="s">
        <v>12</v>
      </c>
      <c r="N11" s="19" t="s">
        <v>227</v>
      </c>
      <c r="O11" s="19" t="s">
        <v>13</v>
      </c>
      <c r="P11" s="74" t="s">
        <v>14</v>
      </c>
    </row>
    <row r="12" spans="1:28" ht="15" x14ac:dyDescent="0.2">
      <c r="A12" s="69" t="s">
        <v>44</v>
      </c>
      <c r="B12" s="64"/>
      <c r="C12" s="64" t="s">
        <v>26</v>
      </c>
      <c r="D12" s="64"/>
      <c r="E12" s="64"/>
      <c r="F12" s="63" t="s">
        <v>29</v>
      </c>
      <c r="G12" s="64">
        <v>1</v>
      </c>
      <c r="H12" s="64"/>
      <c r="I12" s="10"/>
      <c r="J12" s="11"/>
      <c r="K12" s="11"/>
      <c r="L12" s="64" t="s">
        <v>17</v>
      </c>
      <c r="M12" s="12" t="str">
        <f>IF(G12="","",IF(AND(J12="",K12=""),"INCALIFICABLE",IF(J12&lt;100%,"INCUMPLIDA",(IF(J12=100%,IF(K12&gt;=75%,"CUMPLIDA EFECTIVA","CUMPLIDA_INEFECTIVA"))))))</f>
        <v>INCALIFICABLE</v>
      </c>
      <c r="N12" s="70"/>
      <c r="O12" s="64"/>
      <c r="P12" s="85" t="str">
        <f>IFERROR(IF(M12="INCALIFICABLE","",IF(L12="SI",AVERAGE(J12:K12)-20%,AVERAGE(J12:K12))),"")</f>
        <v/>
      </c>
    </row>
    <row r="13" spans="1:28" ht="15" x14ac:dyDescent="0.2">
      <c r="A13" s="71"/>
      <c r="B13" s="5"/>
      <c r="C13" s="5"/>
      <c r="D13" s="5"/>
      <c r="E13" s="5"/>
      <c r="F13" s="2"/>
      <c r="G13" s="5"/>
      <c r="H13" s="5"/>
      <c r="I13" s="13"/>
      <c r="J13" s="3"/>
      <c r="K13" s="3"/>
      <c r="L13" s="5"/>
      <c r="M13" s="4" t="str">
        <f t="shared" ref="M13:M41" si="0">IF(G13="","",IF(AND(J13="",K13=""),"INCALIFICABLE",IF(J13&lt;100%,"INCUMPLIDA",(IF(J13=100%,IF(K13&gt;=75%,"CUMPLIDA EFECTIVA","CUMPLIDA_INEFECTIVA"))))))</f>
        <v/>
      </c>
      <c r="N13" s="72"/>
      <c r="O13" s="5"/>
      <c r="P13" s="85" t="str">
        <f t="shared" ref="P13:P41" si="1">IFERROR(IF(M13="INCALIFICABLE","",IF(L13="SI",AVERAGE(J13:K13)-20%,AVERAGE(J13:K13))),"")</f>
        <v/>
      </c>
    </row>
    <row r="14" spans="1:28" ht="15" x14ac:dyDescent="0.2">
      <c r="A14" s="71"/>
      <c r="B14" s="5"/>
      <c r="C14" s="5"/>
      <c r="D14" s="5"/>
      <c r="E14" s="5"/>
      <c r="F14" s="2"/>
      <c r="G14" s="5"/>
      <c r="H14" s="5"/>
      <c r="I14" s="13"/>
      <c r="J14" s="3"/>
      <c r="K14" s="3"/>
      <c r="L14" s="5"/>
      <c r="M14" s="4" t="str">
        <f t="shared" si="0"/>
        <v/>
      </c>
      <c r="N14" s="72"/>
      <c r="O14" s="5"/>
      <c r="P14" s="85" t="str">
        <f t="shared" si="1"/>
        <v/>
      </c>
    </row>
    <row r="15" spans="1:28" ht="15" x14ac:dyDescent="0.2">
      <c r="A15" s="71"/>
      <c r="B15" s="5"/>
      <c r="C15" s="5"/>
      <c r="D15" s="5"/>
      <c r="E15" s="5"/>
      <c r="F15" s="2"/>
      <c r="G15" s="5"/>
      <c r="H15" s="5"/>
      <c r="I15" s="13"/>
      <c r="J15" s="3"/>
      <c r="K15" s="3"/>
      <c r="L15" s="5"/>
      <c r="M15" s="4" t="str">
        <f t="shared" si="0"/>
        <v/>
      </c>
      <c r="N15" s="72"/>
      <c r="O15" s="5"/>
      <c r="P15" s="85" t="str">
        <f t="shared" si="1"/>
        <v/>
      </c>
    </row>
    <row r="16" spans="1:28" ht="15" x14ac:dyDescent="0.2">
      <c r="A16" s="71"/>
      <c r="B16" s="5"/>
      <c r="C16" s="5"/>
      <c r="D16" s="5"/>
      <c r="E16" s="5"/>
      <c r="F16" s="2"/>
      <c r="G16" s="5"/>
      <c r="H16" s="5"/>
      <c r="I16" s="13"/>
      <c r="J16" s="3"/>
      <c r="K16" s="3"/>
      <c r="L16" s="5"/>
      <c r="M16" s="4" t="str">
        <f t="shared" si="0"/>
        <v/>
      </c>
      <c r="N16" s="72"/>
      <c r="O16" s="5"/>
      <c r="P16" s="85" t="str">
        <f t="shared" si="1"/>
        <v/>
      </c>
    </row>
    <row r="17" spans="1:16" ht="15" x14ac:dyDescent="0.2">
      <c r="A17" s="71"/>
      <c r="B17" s="5"/>
      <c r="C17" s="5"/>
      <c r="D17" s="5"/>
      <c r="E17" s="5"/>
      <c r="F17" s="2"/>
      <c r="G17" s="5"/>
      <c r="H17" s="5"/>
      <c r="I17" s="13"/>
      <c r="J17" s="3"/>
      <c r="K17" s="3"/>
      <c r="L17" s="5"/>
      <c r="M17" s="4" t="str">
        <f t="shared" si="0"/>
        <v/>
      </c>
      <c r="N17" s="72"/>
      <c r="O17" s="5"/>
      <c r="P17" s="85" t="str">
        <f t="shared" si="1"/>
        <v/>
      </c>
    </row>
    <row r="18" spans="1:16" ht="15" x14ac:dyDescent="0.2">
      <c r="A18" s="71"/>
      <c r="B18" s="5"/>
      <c r="C18" s="5"/>
      <c r="D18" s="5"/>
      <c r="E18" s="5"/>
      <c r="F18" s="2"/>
      <c r="G18" s="5"/>
      <c r="H18" s="5"/>
      <c r="I18" s="13"/>
      <c r="J18" s="3"/>
      <c r="K18" s="3"/>
      <c r="L18" s="5"/>
      <c r="M18" s="4" t="str">
        <f t="shared" si="0"/>
        <v/>
      </c>
      <c r="N18" s="72"/>
      <c r="O18" s="5"/>
      <c r="P18" s="85" t="str">
        <f t="shared" si="1"/>
        <v/>
      </c>
    </row>
    <row r="19" spans="1:16" ht="15" x14ac:dyDescent="0.2">
      <c r="A19" s="71"/>
      <c r="B19" s="5"/>
      <c r="C19" s="5"/>
      <c r="D19" s="5"/>
      <c r="E19" s="5"/>
      <c r="F19" s="2"/>
      <c r="G19" s="5"/>
      <c r="H19" s="5"/>
      <c r="I19" s="13"/>
      <c r="J19" s="3"/>
      <c r="K19" s="3"/>
      <c r="L19" s="5"/>
      <c r="M19" s="4" t="str">
        <f t="shared" si="0"/>
        <v/>
      </c>
      <c r="N19" s="72"/>
      <c r="O19" s="5"/>
      <c r="P19" s="85" t="str">
        <f t="shared" si="1"/>
        <v/>
      </c>
    </row>
    <row r="20" spans="1:16" ht="15" x14ac:dyDescent="0.2">
      <c r="A20" s="71"/>
      <c r="B20" s="5"/>
      <c r="C20" s="5"/>
      <c r="D20" s="5"/>
      <c r="E20" s="5"/>
      <c r="F20" s="2"/>
      <c r="G20" s="5"/>
      <c r="H20" s="5"/>
      <c r="I20" s="13"/>
      <c r="J20" s="3"/>
      <c r="K20" s="3"/>
      <c r="L20" s="5"/>
      <c r="M20" s="4" t="str">
        <f t="shared" si="0"/>
        <v/>
      </c>
      <c r="N20" s="72"/>
      <c r="O20" s="5"/>
      <c r="P20" s="85" t="str">
        <f t="shared" si="1"/>
        <v/>
      </c>
    </row>
    <row r="21" spans="1:16" ht="15" x14ac:dyDescent="0.2">
      <c r="A21" s="71"/>
      <c r="B21" s="5"/>
      <c r="C21" s="5"/>
      <c r="D21" s="5"/>
      <c r="E21" s="5"/>
      <c r="F21" s="2"/>
      <c r="G21" s="5"/>
      <c r="H21" s="5"/>
      <c r="I21" s="13"/>
      <c r="J21" s="3"/>
      <c r="K21" s="3"/>
      <c r="L21" s="5"/>
      <c r="M21" s="4" t="str">
        <f t="shared" si="0"/>
        <v/>
      </c>
      <c r="N21" s="72"/>
      <c r="O21" s="5"/>
      <c r="P21" s="85" t="str">
        <f t="shared" si="1"/>
        <v/>
      </c>
    </row>
    <row r="22" spans="1:16" ht="15" x14ac:dyDescent="0.2">
      <c r="A22" s="71"/>
      <c r="B22" s="5"/>
      <c r="C22" s="5"/>
      <c r="D22" s="5"/>
      <c r="E22" s="5"/>
      <c r="F22" s="2"/>
      <c r="G22" s="5"/>
      <c r="H22" s="5"/>
      <c r="I22" s="13"/>
      <c r="J22" s="3"/>
      <c r="K22" s="3"/>
      <c r="L22" s="5"/>
      <c r="M22" s="4"/>
      <c r="N22" s="72"/>
      <c r="O22" s="5"/>
      <c r="P22" s="85" t="str">
        <f>IFERROR(IF(M22="INCALIFICABLE","",IF(L22="SI",AVERAGE(J22:K22)-20%,AVERAGE(J22:K22))),"")</f>
        <v/>
      </c>
    </row>
    <row r="23" spans="1:16" ht="15" x14ac:dyDescent="0.2">
      <c r="A23" s="71"/>
      <c r="B23" s="5"/>
      <c r="C23" s="5"/>
      <c r="D23" s="5"/>
      <c r="E23" s="5"/>
      <c r="F23" s="2"/>
      <c r="G23" s="5"/>
      <c r="H23" s="5"/>
      <c r="I23" s="13"/>
      <c r="J23" s="3"/>
      <c r="K23" s="3"/>
      <c r="L23" s="5"/>
      <c r="M23" s="4"/>
      <c r="N23" s="72"/>
      <c r="O23" s="5"/>
      <c r="P23" s="85" t="str">
        <f>IFERROR(IF(M23="INCALIFICABLE","",IF(L23="SI",AVERAGE(J23:K23)-20%,AVERAGE(J23:K23))),"")</f>
        <v/>
      </c>
    </row>
    <row r="24" spans="1:16" ht="15" x14ac:dyDescent="0.2">
      <c r="A24" s="71"/>
      <c r="B24" s="5"/>
      <c r="C24" s="5"/>
      <c r="D24" s="5"/>
      <c r="E24" s="5"/>
      <c r="F24" s="2"/>
      <c r="G24" s="5"/>
      <c r="H24" s="5"/>
      <c r="I24" s="13"/>
      <c r="J24" s="3"/>
      <c r="K24" s="3"/>
      <c r="L24" s="5"/>
      <c r="M24" s="4" t="str">
        <f t="shared" si="0"/>
        <v/>
      </c>
      <c r="N24" s="72"/>
      <c r="O24" s="5"/>
      <c r="P24" s="85" t="str">
        <f t="shared" si="1"/>
        <v/>
      </c>
    </row>
    <row r="25" spans="1:16" ht="15" x14ac:dyDescent="0.2">
      <c r="A25" s="71"/>
      <c r="B25" s="5"/>
      <c r="C25" s="5"/>
      <c r="D25" s="5"/>
      <c r="E25" s="5"/>
      <c r="F25" s="2"/>
      <c r="G25" s="5"/>
      <c r="H25" s="5"/>
      <c r="I25" s="13"/>
      <c r="J25" s="3"/>
      <c r="K25" s="3"/>
      <c r="L25" s="5"/>
      <c r="M25" s="4" t="str">
        <f t="shared" si="0"/>
        <v/>
      </c>
      <c r="N25" s="72"/>
      <c r="O25" s="5"/>
      <c r="P25" s="85" t="str">
        <f t="shared" si="1"/>
        <v/>
      </c>
    </row>
    <row r="26" spans="1:16" ht="15" x14ac:dyDescent="0.2">
      <c r="A26" s="71"/>
      <c r="B26" s="5"/>
      <c r="C26" s="5"/>
      <c r="D26" s="5"/>
      <c r="E26" s="5"/>
      <c r="F26" s="2"/>
      <c r="G26" s="5"/>
      <c r="H26" s="5"/>
      <c r="I26" s="13"/>
      <c r="J26" s="3"/>
      <c r="K26" s="3"/>
      <c r="L26" s="5"/>
      <c r="M26" s="4" t="str">
        <f t="shared" si="0"/>
        <v/>
      </c>
      <c r="N26" s="72"/>
      <c r="O26" s="5"/>
      <c r="P26" s="85" t="str">
        <f t="shared" si="1"/>
        <v/>
      </c>
    </row>
    <row r="27" spans="1:16" s="95" customFormat="1" ht="15" x14ac:dyDescent="0.2">
      <c r="A27" s="71"/>
      <c r="B27" s="5"/>
      <c r="C27" s="5"/>
      <c r="D27" s="5"/>
      <c r="E27" s="5"/>
      <c r="F27" s="2"/>
      <c r="G27" s="5"/>
      <c r="H27" s="5"/>
      <c r="I27" s="13"/>
      <c r="J27" s="3"/>
      <c r="K27" s="3"/>
      <c r="L27" s="5"/>
      <c r="M27" s="4"/>
      <c r="N27" s="72"/>
      <c r="O27" s="5"/>
      <c r="P27" s="85" t="str">
        <f>IFERROR(IF(M27="INCALIFICABLE","",IF(L27="SI",AVERAGE(J27:K27)-20%,AVERAGE(J27:K27))),"")</f>
        <v/>
      </c>
    </row>
    <row r="28" spans="1:16" s="95" customFormat="1" ht="15" x14ac:dyDescent="0.2">
      <c r="A28" s="71"/>
      <c r="B28" s="5"/>
      <c r="C28" s="5"/>
      <c r="D28" s="5"/>
      <c r="E28" s="5"/>
      <c r="F28" s="2"/>
      <c r="G28" s="5"/>
      <c r="H28" s="5"/>
      <c r="I28" s="13"/>
      <c r="J28" s="3"/>
      <c r="K28" s="3"/>
      <c r="L28" s="5"/>
      <c r="M28" s="4"/>
      <c r="N28" s="72"/>
      <c r="O28" s="5"/>
      <c r="P28" s="85" t="str">
        <f>IFERROR(IF(M28="INCALIFICABLE","",IF(L28="SI",AVERAGE(J28:K28)-20%,AVERAGE(J28:K28))),"")</f>
        <v/>
      </c>
    </row>
    <row r="29" spans="1:16" ht="14.25" customHeight="1" x14ac:dyDescent="0.2">
      <c r="A29" s="71"/>
      <c r="B29" s="5"/>
      <c r="C29" s="5"/>
      <c r="D29" s="5"/>
      <c r="E29" s="5"/>
      <c r="F29" s="2"/>
      <c r="G29" s="5"/>
      <c r="H29" s="5"/>
      <c r="I29" s="13"/>
      <c r="J29" s="3"/>
      <c r="K29" s="3"/>
      <c r="L29" s="5"/>
      <c r="M29" s="4" t="str">
        <f t="shared" si="0"/>
        <v/>
      </c>
      <c r="N29" s="72"/>
      <c r="O29" s="5"/>
      <c r="P29" s="85" t="str">
        <f t="shared" si="1"/>
        <v/>
      </c>
    </row>
    <row r="30" spans="1:16" ht="15" x14ac:dyDescent="0.2">
      <c r="A30" s="71"/>
      <c r="B30" s="5"/>
      <c r="C30" s="5"/>
      <c r="D30" s="5"/>
      <c r="E30" s="5"/>
      <c r="F30" s="2"/>
      <c r="G30" s="5"/>
      <c r="H30" s="5"/>
      <c r="I30" s="13"/>
      <c r="J30" s="3"/>
      <c r="K30" s="3"/>
      <c r="L30" s="5"/>
      <c r="M30" s="4" t="str">
        <f t="shared" si="0"/>
        <v/>
      </c>
      <c r="N30" s="72"/>
      <c r="O30" s="5"/>
      <c r="P30" s="85" t="str">
        <f t="shared" si="1"/>
        <v/>
      </c>
    </row>
    <row r="31" spans="1:16" ht="15" x14ac:dyDescent="0.2">
      <c r="A31" s="71"/>
      <c r="B31" s="5"/>
      <c r="C31" s="5"/>
      <c r="D31" s="5"/>
      <c r="E31" s="5"/>
      <c r="F31" s="2"/>
      <c r="G31" s="5"/>
      <c r="H31" s="5"/>
      <c r="I31" s="13"/>
      <c r="J31" s="3"/>
      <c r="K31" s="3"/>
      <c r="L31" s="5"/>
      <c r="M31" s="4"/>
      <c r="N31" s="72"/>
      <c r="O31" s="5"/>
      <c r="P31" s="85"/>
    </row>
    <row r="32" spans="1:16" ht="15" x14ac:dyDescent="0.2">
      <c r="A32" s="71"/>
      <c r="B32" s="5"/>
      <c r="C32" s="5"/>
      <c r="D32" s="5"/>
      <c r="E32" s="5"/>
      <c r="F32" s="2"/>
      <c r="G32" s="5"/>
      <c r="H32" s="5"/>
      <c r="I32" s="13"/>
      <c r="J32" s="3"/>
      <c r="K32" s="3"/>
      <c r="L32" s="5"/>
      <c r="M32" s="4" t="str">
        <f t="shared" si="0"/>
        <v/>
      </c>
      <c r="N32" s="72"/>
      <c r="O32" s="5"/>
      <c r="P32" s="85" t="str">
        <f t="shared" si="1"/>
        <v/>
      </c>
    </row>
    <row r="33" spans="1:19" ht="15" x14ac:dyDescent="0.2">
      <c r="A33" s="71"/>
      <c r="B33" s="5"/>
      <c r="C33" s="5"/>
      <c r="D33" s="5"/>
      <c r="E33" s="5"/>
      <c r="F33" s="2"/>
      <c r="G33" s="5"/>
      <c r="H33" s="5"/>
      <c r="I33" s="13"/>
      <c r="J33" s="3"/>
      <c r="K33" s="3"/>
      <c r="L33" s="5"/>
      <c r="M33" s="4" t="str">
        <f t="shared" si="0"/>
        <v/>
      </c>
      <c r="N33" s="72"/>
      <c r="O33" s="5"/>
      <c r="P33" s="85" t="str">
        <f t="shared" si="1"/>
        <v/>
      </c>
    </row>
    <row r="34" spans="1:19" ht="15" x14ac:dyDescent="0.2">
      <c r="A34" s="71"/>
      <c r="B34" s="5"/>
      <c r="C34" s="5"/>
      <c r="D34" s="5"/>
      <c r="E34" s="5"/>
      <c r="F34" s="2"/>
      <c r="G34" s="5"/>
      <c r="H34" s="5"/>
      <c r="I34" s="13"/>
      <c r="J34" s="3"/>
      <c r="K34" s="3"/>
      <c r="L34" s="5"/>
      <c r="M34" s="4" t="str">
        <f t="shared" si="0"/>
        <v/>
      </c>
      <c r="N34" s="72"/>
      <c r="O34" s="5"/>
      <c r="P34" s="85" t="str">
        <f t="shared" si="1"/>
        <v/>
      </c>
    </row>
    <row r="35" spans="1:19" ht="15" x14ac:dyDescent="0.2">
      <c r="A35" s="71"/>
      <c r="B35" s="5"/>
      <c r="C35" s="5"/>
      <c r="D35" s="5"/>
      <c r="E35" s="5"/>
      <c r="F35" s="2"/>
      <c r="G35" s="5"/>
      <c r="H35" s="5"/>
      <c r="I35" s="13"/>
      <c r="J35" s="3"/>
      <c r="K35" s="3"/>
      <c r="L35" s="5"/>
      <c r="M35" s="4" t="str">
        <f t="shared" si="0"/>
        <v/>
      </c>
      <c r="N35" s="72"/>
      <c r="O35" s="5"/>
      <c r="P35" s="85" t="str">
        <f t="shared" si="1"/>
        <v/>
      </c>
    </row>
    <row r="36" spans="1:19" ht="15" x14ac:dyDescent="0.2">
      <c r="A36" s="71"/>
      <c r="B36" s="5"/>
      <c r="C36" s="5"/>
      <c r="D36" s="5"/>
      <c r="E36" s="5"/>
      <c r="F36" s="2"/>
      <c r="G36" s="5"/>
      <c r="H36" s="5"/>
      <c r="I36" s="13"/>
      <c r="J36" s="3"/>
      <c r="K36" s="3"/>
      <c r="L36" s="5"/>
      <c r="M36" s="4" t="str">
        <f t="shared" si="0"/>
        <v/>
      </c>
      <c r="N36" s="72"/>
      <c r="O36" s="5"/>
      <c r="P36" s="85" t="str">
        <f t="shared" si="1"/>
        <v/>
      </c>
    </row>
    <row r="37" spans="1:19" ht="15" x14ac:dyDescent="0.2">
      <c r="A37" s="71"/>
      <c r="B37" s="5"/>
      <c r="C37" s="5"/>
      <c r="D37" s="5"/>
      <c r="E37" s="5"/>
      <c r="F37" s="2"/>
      <c r="G37" s="5"/>
      <c r="H37" s="5"/>
      <c r="I37" s="13"/>
      <c r="J37" s="3"/>
      <c r="K37" s="3"/>
      <c r="L37" s="5"/>
      <c r="M37" s="4" t="str">
        <f t="shared" si="0"/>
        <v/>
      </c>
      <c r="N37" s="72"/>
      <c r="O37" s="5"/>
      <c r="P37" s="85" t="str">
        <f t="shared" si="1"/>
        <v/>
      </c>
    </row>
    <row r="38" spans="1:19" ht="15" x14ac:dyDescent="0.2">
      <c r="A38" s="71"/>
      <c r="B38" s="5"/>
      <c r="C38" s="5"/>
      <c r="D38" s="5"/>
      <c r="E38" s="5"/>
      <c r="F38" s="2"/>
      <c r="G38" s="5"/>
      <c r="H38" s="5"/>
      <c r="I38" s="13"/>
      <c r="J38" s="3"/>
      <c r="K38" s="3"/>
      <c r="L38" s="5"/>
      <c r="M38" s="4" t="str">
        <f t="shared" si="0"/>
        <v/>
      </c>
      <c r="N38" s="72"/>
      <c r="O38" s="5"/>
      <c r="P38" s="85" t="str">
        <f t="shared" si="1"/>
        <v/>
      </c>
    </row>
    <row r="39" spans="1:19" ht="15" x14ac:dyDescent="0.2">
      <c r="A39" s="71"/>
      <c r="B39" s="5"/>
      <c r="C39" s="5"/>
      <c r="D39" s="5"/>
      <c r="E39" s="5"/>
      <c r="F39" s="2"/>
      <c r="G39" s="5"/>
      <c r="H39" s="5"/>
      <c r="I39" s="13"/>
      <c r="J39" s="3"/>
      <c r="K39" s="3"/>
      <c r="L39" s="5"/>
      <c r="M39" s="4" t="str">
        <f t="shared" si="0"/>
        <v/>
      </c>
      <c r="N39" s="72"/>
      <c r="O39" s="5"/>
      <c r="P39" s="85" t="str">
        <f t="shared" si="1"/>
        <v/>
      </c>
    </row>
    <row r="40" spans="1:19" ht="15" x14ac:dyDescent="0.2">
      <c r="A40" s="71"/>
      <c r="B40" s="5"/>
      <c r="C40" s="5"/>
      <c r="D40" s="5"/>
      <c r="E40" s="5"/>
      <c r="F40" s="2"/>
      <c r="G40" s="5"/>
      <c r="H40" s="5"/>
      <c r="I40" s="13"/>
      <c r="J40" s="3"/>
      <c r="K40" s="3"/>
      <c r="L40" s="5"/>
      <c r="M40" s="4" t="str">
        <f t="shared" si="0"/>
        <v/>
      </c>
      <c r="N40" s="72"/>
      <c r="O40" s="5"/>
      <c r="P40" s="85" t="str">
        <f t="shared" si="1"/>
        <v/>
      </c>
    </row>
    <row r="41" spans="1:19" ht="15.75" thickBot="1" x14ac:dyDescent="0.25">
      <c r="A41" s="71"/>
      <c r="B41" s="5"/>
      <c r="C41" s="5"/>
      <c r="D41" s="5"/>
      <c r="E41" s="5"/>
      <c r="F41" s="2"/>
      <c r="G41" s="5"/>
      <c r="H41" s="5"/>
      <c r="I41" s="13"/>
      <c r="J41" s="3"/>
      <c r="K41" s="3"/>
      <c r="L41" s="5"/>
      <c r="M41" s="4" t="str">
        <f t="shared" si="0"/>
        <v/>
      </c>
      <c r="N41" s="72"/>
      <c r="O41" s="84"/>
      <c r="P41" s="86" t="str">
        <f t="shared" si="1"/>
        <v/>
      </c>
    </row>
    <row r="42" spans="1:19" ht="21" thickBot="1" x14ac:dyDescent="0.35">
      <c r="O42" s="90" t="s">
        <v>24</v>
      </c>
      <c r="P42" s="91" t="str">
        <f>IFERROR(ROUNDUP(AVERAGE(P12:P41),2),"")</f>
        <v/>
      </c>
      <c r="Q42" s="9" t="str">
        <f>IF(P42="","",IF(P42&gt;=75%,"CUMPLIDO","NO CUMPLIDO"))</f>
        <v/>
      </c>
    </row>
    <row r="43" spans="1:19" ht="18" x14ac:dyDescent="0.25">
      <c r="A43" s="112" t="s">
        <v>25</v>
      </c>
      <c r="B43" s="113"/>
      <c r="C43" s="113"/>
      <c r="D43" s="113"/>
      <c r="E43" s="113"/>
      <c r="F43" s="113"/>
      <c r="G43" s="113"/>
      <c r="H43" s="113"/>
      <c r="I43" s="113"/>
      <c r="J43" s="113"/>
      <c r="K43" s="113"/>
      <c r="L43" s="113"/>
      <c r="M43" s="113"/>
      <c r="N43" s="113"/>
      <c r="O43" s="113"/>
      <c r="P43" s="113"/>
      <c r="Q43" s="113"/>
      <c r="R43" s="113"/>
      <c r="S43" s="113"/>
    </row>
    <row r="44" spans="1:19" ht="15" thickBot="1" x14ac:dyDescent="0.25"/>
    <row r="45" spans="1:19" ht="60.75" thickBot="1" x14ac:dyDescent="0.25">
      <c r="A45" s="58" t="s">
        <v>202</v>
      </c>
      <c r="B45" s="57" t="s">
        <v>226</v>
      </c>
      <c r="C45" s="57" t="s">
        <v>203</v>
      </c>
      <c r="D45" s="57" t="s">
        <v>204</v>
      </c>
      <c r="E45" s="57" t="s">
        <v>205</v>
      </c>
      <c r="F45" s="59" t="s">
        <v>31</v>
      </c>
      <c r="G45" s="57" t="s">
        <v>7</v>
      </c>
      <c r="H45" s="57" t="s">
        <v>206</v>
      </c>
      <c r="I45" s="57" t="s">
        <v>8</v>
      </c>
      <c r="J45" s="57" t="s">
        <v>9</v>
      </c>
      <c r="K45" s="57" t="s">
        <v>10</v>
      </c>
      <c r="L45" s="57" t="s">
        <v>12</v>
      </c>
      <c r="M45" s="73" t="s">
        <v>221</v>
      </c>
      <c r="N45" s="73" t="s">
        <v>222</v>
      </c>
      <c r="O45" s="73" t="s">
        <v>223</v>
      </c>
      <c r="P45" s="73" t="s">
        <v>224</v>
      </c>
      <c r="Q45" s="57" t="s">
        <v>228</v>
      </c>
      <c r="R45" s="57" t="s">
        <v>13</v>
      </c>
      <c r="S45" s="88" t="s">
        <v>14</v>
      </c>
    </row>
    <row r="46" spans="1:19" ht="25.5" x14ac:dyDescent="0.2">
      <c r="A46" s="71"/>
      <c r="B46" s="5"/>
      <c r="C46" s="5"/>
      <c r="D46" s="5"/>
      <c r="E46" s="5"/>
      <c r="F46" s="2"/>
      <c r="G46" s="5"/>
      <c r="H46" s="5"/>
      <c r="I46" s="13"/>
      <c r="J46" s="3"/>
      <c r="K46" s="3"/>
      <c r="L46" s="76" t="s">
        <v>207</v>
      </c>
      <c r="M46" s="77"/>
      <c r="N46" s="77"/>
      <c r="O46" s="77"/>
      <c r="P46" s="77"/>
      <c r="Q46" s="75"/>
      <c r="R46" s="75"/>
      <c r="S46" s="87" t="str">
        <f>IFERROR(AVERAGE(J46:K46),"")</f>
        <v/>
      </c>
    </row>
    <row r="47" spans="1:19" ht="15" x14ac:dyDescent="0.2">
      <c r="A47" s="71"/>
      <c r="B47" s="5"/>
      <c r="C47" s="5"/>
      <c r="D47" s="5"/>
      <c r="E47" s="5"/>
      <c r="F47" s="2"/>
      <c r="G47" s="5"/>
      <c r="H47" s="5"/>
      <c r="I47" s="13"/>
      <c r="J47" s="3"/>
      <c r="K47" s="3"/>
      <c r="L47" s="60"/>
      <c r="M47" s="75"/>
      <c r="N47" s="75"/>
      <c r="O47" s="75"/>
      <c r="P47" s="75"/>
      <c r="Q47" s="75"/>
      <c r="R47" s="75"/>
      <c r="S47" s="87" t="str">
        <f t="shared" ref="S47:S73" si="2">IFERROR(AVERAGE(J47:K47),"")</f>
        <v/>
      </c>
    </row>
    <row r="48" spans="1:19" ht="15" x14ac:dyDescent="0.2">
      <c r="A48" s="71"/>
      <c r="B48" s="5"/>
      <c r="C48" s="5"/>
      <c r="D48" s="5"/>
      <c r="E48" s="5"/>
      <c r="F48" s="2"/>
      <c r="G48" s="5"/>
      <c r="H48" s="5"/>
      <c r="I48" s="13"/>
      <c r="J48" s="3"/>
      <c r="K48" s="3"/>
      <c r="L48" s="60"/>
      <c r="M48" s="75"/>
      <c r="N48" s="75"/>
      <c r="O48" s="75"/>
      <c r="P48" s="75"/>
      <c r="Q48" s="75"/>
      <c r="R48" s="75"/>
      <c r="S48" s="87" t="str">
        <f t="shared" si="2"/>
        <v/>
      </c>
    </row>
    <row r="49" spans="1:19" ht="15" x14ac:dyDescent="0.2">
      <c r="A49" s="71"/>
      <c r="B49" s="5"/>
      <c r="C49" s="5"/>
      <c r="D49" s="5"/>
      <c r="E49" s="5"/>
      <c r="F49" s="2"/>
      <c r="G49" s="5"/>
      <c r="H49" s="5"/>
      <c r="I49" s="13"/>
      <c r="J49" s="3"/>
      <c r="K49" s="3"/>
      <c r="L49" s="60"/>
      <c r="M49" s="75"/>
      <c r="N49" s="75"/>
      <c r="O49" s="75"/>
      <c r="P49" s="75"/>
      <c r="Q49" s="75"/>
      <c r="R49" s="75"/>
      <c r="S49" s="87" t="str">
        <f t="shared" si="2"/>
        <v/>
      </c>
    </row>
    <row r="50" spans="1:19" ht="15" x14ac:dyDescent="0.2">
      <c r="A50" s="71"/>
      <c r="B50" s="5"/>
      <c r="C50" s="5"/>
      <c r="D50" s="5"/>
      <c r="E50" s="5"/>
      <c r="F50" s="2"/>
      <c r="G50" s="5"/>
      <c r="H50" s="5"/>
      <c r="I50" s="13"/>
      <c r="J50" s="3"/>
      <c r="K50" s="3"/>
      <c r="L50" s="60"/>
      <c r="M50" s="75"/>
      <c r="N50" s="75"/>
      <c r="O50" s="75"/>
      <c r="P50" s="75"/>
      <c r="Q50" s="75"/>
      <c r="R50" s="75"/>
      <c r="S50" s="87" t="str">
        <f t="shared" si="2"/>
        <v/>
      </c>
    </row>
    <row r="51" spans="1:19" ht="15" x14ac:dyDescent="0.2">
      <c r="A51" s="71"/>
      <c r="B51" s="5"/>
      <c r="C51" s="5"/>
      <c r="D51" s="5"/>
      <c r="E51" s="5"/>
      <c r="F51" s="2"/>
      <c r="G51" s="5"/>
      <c r="H51" s="5"/>
      <c r="I51" s="13"/>
      <c r="J51" s="3"/>
      <c r="K51" s="3"/>
      <c r="L51" s="60"/>
      <c r="M51" s="75"/>
      <c r="N51" s="75"/>
      <c r="O51" s="75"/>
      <c r="P51" s="75"/>
      <c r="Q51" s="75"/>
      <c r="R51" s="75"/>
      <c r="S51" s="87" t="str">
        <f t="shared" si="2"/>
        <v/>
      </c>
    </row>
    <row r="52" spans="1:19" ht="15" x14ac:dyDescent="0.2">
      <c r="A52" s="71"/>
      <c r="B52" s="5"/>
      <c r="C52" s="5"/>
      <c r="D52" s="5"/>
      <c r="E52" s="5"/>
      <c r="F52" s="2"/>
      <c r="G52" s="5"/>
      <c r="H52" s="5"/>
      <c r="I52" s="13"/>
      <c r="J52" s="3"/>
      <c r="K52" s="3"/>
      <c r="L52" s="60"/>
      <c r="M52" s="75"/>
      <c r="N52" s="75"/>
      <c r="O52" s="75"/>
      <c r="P52" s="75"/>
      <c r="Q52" s="75"/>
      <c r="R52" s="75"/>
      <c r="S52" s="87" t="str">
        <f t="shared" si="2"/>
        <v/>
      </c>
    </row>
    <row r="53" spans="1:19" ht="15" x14ac:dyDescent="0.2">
      <c r="A53" s="71"/>
      <c r="B53" s="5"/>
      <c r="C53" s="5"/>
      <c r="D53" s="5"/>
      <c r="E53" s="5"/>
      <c r="F53" s="2"/>
      <c r="G53" s="5"/>
      <c r="H53" s="5"/>
      <c r="I53" s="13"/>
      <c r="J53" s="3"/>
      <c r="K53" s="3"/>
      <c r="L53" s="60"/>
      <c r="M53" s="75"/>
      <c r="N53" s="75"/>
      <c r="O53" s="75"/>
      <c r="P53" s="75"/>
      <c r="Q53" s="75"/>
      <c r="R53" s="75"/>
      <c r="S53" s="87" t="str">
        <f t="shared" si="2"/>
        <v/>
      </c>
    </row>
    <row r="54" spans="1:19" ht="15" x14ac:dyDescent="0.2">
      <c r="A54" s="71"/>
      <c r="B54" s="5"/>
      <c r="C54" s="5"/>
      <c r="D54" s="5"/>
      <c r="E54" s="5"/>
      <c r="F54" s="2"/>
      <c r="G54" s="5"/>
      <c r="H54" s="5"/>
      <c r="I54" s="13"/>
      <c r="J54" s="3"/>
      <c r="K54" s="3"/>
      <c r="L54" s="60"/>
      <c r="M54" s="75"/>
      <c r="N54" s="75"/>
      <c r="O54" s="75"/>
      <c r="P54" s="75"/>
      <c r="Q54" s="75"/>
      <c r="R54" s="75"/>
      <c r="S54" s="87" t="str">
        <f t="shared" si="2"/>
        <v/>
      </c>
    </row>
    <row r="55" spans="1:19" ht="15" x14ac:dyDescent="0.2">
      <c r="A55" s="71"/>
      <c r="B55" s="5"/>
      <c r="C55" s="5"/>
      <c r="D55" s="5"/>
      <c r="E55" s="5"/>
      <c r="F55" s="2"/>
      <c r="G55" s="5"/>
      <c r="H55" s="5"/>
      <c r="I55" s="13"/>
      <c r="J55" s="3"/>
      <c r="K55" s="3"/>
      <c r="L55" s="60"/>
      <c r="M55" s="75"/>
      <c r="N55" s="75"/>
      <c r="O55" s="75"/>
      <c r="P55" s="75"/>
      <c r="Q55" s="75"/>
      <c r="R55" s="75"/>
      <c r="S55" s="87" t="str">
        <f t="shared" si="2"/>
        <v/>
      </c>
    </row>
    <row r="56" spans="1:19" ht="15" x14ac:dyDescent="0.2">
      <c r="A56" s="71"/>
      <c r="B56" s="5"/>
      <c r="C56" s="5"/>
      <c r="D56" s="5"/>
      <c r="E56" s="5"/>
      <c r="F56" s="2"/>
      <c r="G56" s="5"/>
      <c r="H56" s="5"/>
      <c r="I56" s="13"/>
      <c r="J56" s="3"/>
      <c r="K56" s="3"/>
      <c r="L56" s="60"/>
      <c r="M56" s="75"/>
      <c r="N56" s="75"/>
      <c r="O56" s="75"/>
      <c r="P56" s="75"/>
      <c r="Q56" s="75"/>
      <c r="R56" s="75"/>
      <c r="S56" s="87" t="str">
        <f>IFERROR(AVERAGE(J56:K56),"")</f>
        <v/>
      </c>
    </row>
    <row r="57" spans="1:19" ht="15" x14ac:dyDescent="0.2">
      <c r="A57" s="71"/>
      <c r="B57" s="5"/>
      <c r="C57" s="5"/>
      <c r="D57" s="5"/>
      <c r="E57" s="5"/>
      <c r="F57" s="2"/>
      <c r="G57" s="5"/>
      <c r="H57" s="5"/>
      <c r="I57" s="13"/>
      <c r="J57" s="3"/>
      <c r="K57" s="3"/>
      <c r="L57" s="60"/>
      <c r="M57" s="75"/>
      <c r="N57" s="75"/>
      <c r="O57" s="75"/>
      <c r="P57" s="75"/>
      <c r="Q57" s="75"/>
      <c r="R57" s="75"/>
      <c r="S57" s="87" t="str">
        <f>IFERROR(AVERAGE(J57:K57),"")</f>
        <v/>
      </c>
    </row>
    <row r="58" spans="1:19" s="96" customFormat="1" ht="15" x14ac:dyDescent="0.2">
      <c r="A58" s="71"/>
      <c r="B58" s="5"/>
      <c r="C58" s="5"/>
      <c r="D58" s="5"/>
      <c r="E58" s="5"/>
      <c r="F58" s="2"/>
      <c r="G58" s="5"/>
      <c r="H58" s="5"/>
      <c r="I58" s="13"/>
      <c r="J58" s="3"/>
      <c r="K58" s="3"/>
      <c r="L58" s="60"/>
      <c r="M58" s="75"/>
      <c r="N58" s="75"/>
      <c r="O58" s="75"/>
      <c r="P58" s="75"/>
      <c r="Q58" s="75"/>
      <c r="R58" s="75"/>
      <c r="S58" s="87" t="str">
        <f>IFERROR(AVERAGE(J58:K58),"")</f>
        <v/>
      </c>
    </row>
    <row r="59" spans="1:19" s="96" customFormat="1" ht="15" x14ac:dyDescent="0.2">
      <c r="A59" s="71"/>
      <c r="B59" s="5"/>
      <c r="C59" s="5"/>
      <c r="D59" s="5"/>
      <c r="E59" s="5"/>
      <c r="F59" s="2"/>
      <c r="G59" s="5"/>
      <c r="H59" s="5"/>
      <c r="I59" s="13"/>
      <c r="J59" s="3"/>
      <c r="K59" s="3"/>
      <c r="L59" s="60"/>
      <c r="M59" s="75"/>
      <c r="N59" s="75"/>
      <c r="O59" s="75"/>
      <c r="P59" s="75"/>
      <c r="Q59" s="75"/>
      <c r="R59" s="75"/>
      <c r="S59" s="87" t="str">
        <f>IFERROR(AVERAGE(J59:K59),"")</f>
        <v/>
      </c>
    </row>
    <row r="60" spans="1:19" s="96" customFormat="1" ht="15" x14ac:dyDescent="0.2">
      <c r="A60" s="71"/>
      <c r="B60" s="5"/>
      <c r="C60" s="5"/>
      <c r="D60" s="5"/>
      <c r="E60" s="5"/>
      <c r="F60" s="2"/>
      <c r="G60" s="5"/>
      <c r="H60" s="5"/>
      <c r="I60" s="13"/>
      <c r="J60" s="3"/>
      <c r="K60" s="3"/>
      <c r="L60" s="60"/>
      <c r="M60" s="75"/>
      <c r="N60" s="75"/>
      <c r="O60" s="75"/>
      <c r="P60" s="75"/>
      <c r="Q60" s="75"/>
      <c r="R60" s="75"/>
      <c r="S60" s="87" t="str">
        <f>IFERROR(AVERAGE(J60:K60),"")</f>
        <v/>
      </c>
    </row>
    <row r="61" spans="1:19" s="96" customFormat="1" ht="15" x14ac:dyDescent="0.2">
      <c r="A61" s="71"/>
      <c r="B61" s="5"/>
      <c r="C61" s="5"/>
      <c r="D61" s="5"/>
      <c r="E61" s="5"/>
      <c r="F61" s="2"/>
      <c r="G61" s="5"/>
      <c r="H61" s="5"/>
      <c r="I61" s="13"/>
      <c r="J61" s="3"/>
      <c r="K61" s="3"/>
      <c r="L61" s="60"/>
      <c r="M61" s="75"/>
      <c r="N61" s="75"/>
      <c r="O61" s="75"/>
      <c r="P61" s="75"/>
      <c r="Q61" s="75"/>
      <c r="R61" s="75"/>
      <c r="S61" s="87" t="str">
        <f>IFERROR(AVERAGE(J61:K61),"")</f>
        <v/>
      </c>
    </row>
    <row r="62" spans="1:19" ht="15" x14ac:dyDescent="0.2">
      <c r="A62" s="71"/>
      <c r="B62" s="5"/>
      <c r="C62" s="5"/>
      <c r="D62" s="5"/>
      <c r="E62" s="5"/>
      <c r="F62" s="2"/>
      <c r="G62" s="5"/>
      <c r="H62" s="5"/>
      <c r="I62" s="13"/>
      <c r="J62" s="3"/>
      <c r="K62" s="3"/>
      <c r="L62" s="60"/>
      <c r="M62" s="75"/>
      <c r="N62" s="75"/>
      <c r="O62" s="75"/>
      <c r="P62" s="75"/>
      <c r="Q62" s="75"/>
      <c r="R62" s="75"/>
      <c r="S62" s="87" t="str">
        <f>IFERROR(AVERAGE(J62:K62),"")</f>
        <v/>
      </c>
    </row>
    <row r="63" spans="1:19" ht="15" x14ac:dyDescent="0.2">
      <c r="A63" s="71"/>
      <c r="B63" s="5"/>
      <c r="C63" s="5"/>
      <c r="D63" s="5"/>
      <c r="E63" s="5"/>
      <c r="F63" s="2"/>
      <c r="G63" s="5"/>
      <c r="H63" s="5"/>
      <c r="I63" s="13"/>
      <c r="J63" s="3"/>
      <c r="K63" s="3"/>
      <c r="L63" s="60"/>
      <c r="M63" s="75"/>
      <c r="N63" s="75"/>
      <c r="O63" s="75"/>
      <c r="P63" s="75"/>
      <c r="Q63" s="75"/>
      <c r="R63" s="75"/>
      <c r="S63" s="87" t="str">
        <f>IFERROR(AVERAGE(J63:K63),"")</f>
        <v/>
      </c>
    </row>
    <row r="64" spans="1:19" ht="15" x14ac:dyDescent="0.2">
      <c r="A64" s="71"/>
      <c r="B64" s="5"/>
      <c r="C64" s="5"/>
      <c r="D64" s="5"/>
      <c r="E64" s="5"/>
      <c r="F64" s="2"/>
      <c r="G64" s="5"/>
      <c r="H64" s="5"/>
      <c r="I64" s="13"/>
      <c r="J64" s="3"/>
      <c r="K64" s="3"/>
      <c r="L64" s="60"/>
      <c r="M64" s="75"/>
      <c r="N64" s="75"/>
      <c r="O64" s="75"/>
      <c r="P64" s="75"/>
      <c r="Q64" s="75"/>
      <c r="R64" s="75"/>
      <c r="S64" s="87" t="str">
        <f t="shared" si="2"/>
        <v/>
      </c>
    </row>
    <row r="65" spans="1:19" ht="15" x14ac:dyDescent="0.2">
      <c r="A65" s="71"/>
      <c r="B65" s="5"/>
      <c r="C65" s="5"/>
      <c r="D65" s="5"/>
      <c r="E65" s="5"/>
      <c r="F65" s="2"/>
      <c r="G65" s="5"/>
      <c r="H65" s="5"/>
      <c r="I65" s="13"/>
      <c r="J65" s="3"/>
      <c r="K65" s="3"/>
      <c r="L65" s="60"/>
      <c r="M65" s="75"/>
      <c r="N65" s="75"/>
      <c r="O65" s="75"/>
      <c r="P65" s="75"/>
      <c r="Q65" s="75"/>
      <c r="R65" s="75"/>
      <c r="S65" s="87" t="str">
        <f t="shared" si="2"/>
        <v/>
      </c>
    </row>
    <row r="66" spans="1:19" ht="15" x14ac:dyDescent="0.2">
      <c r="A66" s="71"/>
      <c r="B66" s="5"/>
      <c r="C66" s="5"/>
      <c r="D66" s="5"/>
      <c r="E66" s="5"/>
      <c r="F66" s="2"/>
      <c r="G66" s="5"/>
      <c r="H66" s="5"/>
      <c r="I66" s="13"/>
      <c r="J66" s="3"/>
      <c r="K66" s="3"/>
      <c r="L66" s="60"/>
      <c r="M66" s="75"/>
      <c r="N66" s="75"/>
      <c r="O66" s="75"/>
      <c r="P66" s="75"/>
      <c r="Q66" s="75"/>
      <c r="R66" s="75"/>
      <c r="S66" s="87" t="str">
        <f t="shared" si="2"/>
        <v/>
      </c>
    </row>
    <row r="67" spans="1:19" ht="15" x14ac:dyDescent="0.2">
      <c r="A67" s="71"/>
      <c r="B67" s="5"/>
      <c r="C67" s="5"/>
      <c r="D67" s="5"/>
      <c r="E67" s="5"/>
      <c r="F67" s="2"/>
      <c r="G67" s="5"/>
      <c r="H67" s="5"/>
      <c r="I67" s="13"/>
      <c r="J67" s="3"/>
      <c r="K67" s="3"/>
      <c r="L67" s="60"/>
      <c r="M67" s="75"/>
      <c r="N67" s="75"/>
      <c r="O67" s="75"/>
      <c r="P67" s="75"/>
      <c r="Q67" s="75"/>
      <c r="R67" s="75"/>
      <c r="S67" s="87" t="str">
        <f t="shared" si="2"/>
        <v/>
      </c>
    </row>
    <row r="68" spans="1:19" ht="15" x14ac:dyDescent="0.2">
      <c r="A68" s="71"/>
      <c r="B68" s="5"/>
      <c r="C68" s="5"/>
      <c r="D68" s="5"/>
      <c r="E68" s="5"/>
      <c r="F68" s="2"/>
      <c r="G68" s="5"/>
      <c r="H68" s="5"/>
      <c r="I68" s="13"/>
      <c r="J68" s="3"/>
      <c r="K68" s="3"/>
      <c r="L68" s="60"/>
      <c r="M68" s="75"/>
      <c r="N68" s="75"/>
      <c r="O68" s="75"/>
      <c r="P68" s="75"/>
      <c r="Q68" s="75"/>
      <c r="R68" s="75"/>
      <c r="S68" s="87" t="str">
        <f t="shared" si="2"/>
        <v/>
      </c>
    </row>
    <row r="69" spans="1:19" ht="15" x14ac:dyDescent="0.2">
      <c r="A69" s="71"/>
      <c r="B69" s="5"/>
      <c r="C69" s="5"/>
      <c r="D69" s="5"/>
      <c r="E69" s="5"/>
      <c r="F69" s="2"/>
      <c r="G69" s="5"/>
      <c r="H69" s="5"/>
      <c r="I69" s="13"/>
      <c r="J69" s="3"/>
      <c r="K69" s="3"/>
      <c r="L69" s="60"/>
      <c r="M69" s="75"/>
      <c r="N69" s="75"/>
      <c r="O69" s="75"/>
      <c r="P69" s="75"/>
      <c r="Q69" s="75"/>
      <c r="R69" s="75"/>
      <c r="S69" s="87" t="str">
        <f t="shared" si="2"/>
        <v/>
      </c>
    </row>
    <row r="70" spans="1:19" ht="15" x14ac:dyDescent="0.2">
      <c r="A70" s="71"/>
      <c r="B70" s="5"/>
      <c r="C70" s="5"/>
      <c r="D70" s="5"/>
      <c r="E70" s="5"/>
      <c r="F70" s="2"/>
      <c r="G70" s="5"/>
      <c r="H70" s="5"/>
      <c r="I70" s="13"/>
      <c r="J70" s="3"/>
      <c r="K70" s="3"/>
      <c r="L70" s="60"/>
      <c r="M70" s="75"/>
      <c r="N70" s="75"/>
      <c r="O70" s="75"/>
      <c r="P70" s="75"/>
      <c r="Q70" s="75"/>
      <c r="R70" s="75"/>
      <c r="S70" s="87" t="str">
        <f t="shared" si="2"/>
        <v/>
      </c>
    </row>
    <row r="71" spans="1:19" ht="15" x14ac:dyDescent="0.2">
      <c r="A71" s="71"/>
      <c r="B71" s="5"/>
      <c r="C71" s="5"/>
      <c r="D71" s="5"/>
      <c r="E71" s="5"/>
      <c r="F71" s="2"/>
      <c r="G71" s="5"/>
      <c r="H71" s="5"/>
      <c r="I71" s="13"/>
      <c r="J71" s="3"/>
      <c r="K71" s="3"/>
      <c r="L71" s="60"/>
      <c r="M71" s="75"/>
      <c r="N71" s="75"/>
      <c r="O71" s="75"/>
      <c r="P71" s="75"/>
      <c r="Q71" s="75"/>
      <c r="R71" s="75"/>
      <c r="S71" s="87" t="str">
        <f t="shared" si="2"/>
        <v/>
      </c>
    </row>
    <row r="72" spans="1:19" ht="15" x14ac:dyDescent="0.2">
      <c r="A72" s="71"/>
      <c r="B72" s="5"/>
      <c r="C72" s="5"/>
      <c r="D72" s="5"/>
      <c r="E72" s="5"/>
      <c r="F72" s="2"/>
      <c r="G72" s="5"/>
      <c r="H72" s="5"/>
      <c r="I72" s="13"/>
      <c r="J72" s="3"/>
      <c r="K72" s="3"/>
      <c r="L72" s="60"/>
      <c r="M72" s="75"/>
      <c r="N72" s="75"/>
      <c r="O72" s="75"/>
      <c r="P72" s="75"/>
      <c r="Q72" s="75"/>
      <c r="R72" s="75"/>
      <c r="S72" s="87" t="str">
        <f t="shared" si="2"/>
        <v/>
      </c>
    </row>
    <row r="73" spans="1:19" ht="15.75" thickBot="1" x14ac:dyDescent="0.25">
      <c r="A73" s="79"/>
      <c r="B73" s="8"/>
      <c r="C73" s="8"/>
      <c r="D73" s="8"/>
      <c r="E73" s="8"/>
      <c r="F73" s="6"/>
      <c r="G73" s="8"/>
      <c r="H73" s="8"/>
      <c r="I73" s="14"/>
      <c r="J73" s="7"/>
      <c r="K73" s="7"/>
      <c r="L73" s="61"/>
      <c r="M73" s="78"/>
      <c r="N73" s="78"/>
      <c r="O73" s="78"/>
      <c r="P73" s="78"/>
      <c r="Q73" s="78"/>
      <c r="R73" s="78"/>
      <c r="S73" s="89" t="str">
        <f t="shared" si="2"/>
        <v/>
      </c>
    </row>
    <row r="75" spans="1:19" ht="15" x14ac:dyDescent="0.2">
      <c r="A75" s="114" t="s">
        <v>225</v>
      </c>
      <c r="B75" s="114"/>
      <c r="C75" s="114"/>
      <c r="D75" s="114"/>
      <c r="E75" s="114"/>
      <c r="F75" s="114"/>
      <c r="G75" s="114"/>
      <c r="H75" s="114"/>
      <c r="I75" s="114"/>
      <c r="J75" s="114"/>
      <c r="K75" s="114"/>
    </row>
  </sheetData>
  <protectedRanges>
    <protectedRange sqref="C4:I6 L3:P6" name="Rango2"/>
  </protectedRanges>
  <mergeCells count="22">
    <mergeCell ref="A43:S43"/>
    <mergeCell ref="A75:K75"/>
    <mergeCell ref="K6:L6"/>
    <mergeCell ref="A7:P7"/>
    <mergeCell ref="A9:P9"/>
    <mergeCell ref="A10:O10"/>
    <mergeCell ref="A1:A2"/>
    <mergeCell ref="B1:O2"/>
    <mergeCell ref="A5:B5"/>
    <mergeCell ref="C5:I5"/>
    <mergeCell ref="A6:B6"/>
    <mergeCell ref="C6:I6"/>
    <mergeCell ref="A3:B3"/>
    <mergeCell ref="C3:I3"/>
    <mergeCell ref="A4:B4"/>
    <mergeCell ref="C4:I4"/>
    <mergeCell ref="M3:P3"/>
    <mergeCell ref="K3:L3"/>
    <mergeCell ref="K5:L5"/>
    <mergeCell ref="M5:P5"/>
    <mergeCell ref="M6:P6"/>
    <mergeCell ref="L4:P4"/>
  </mergeCells>
  <conditionalFormatting sqref="P1:P2">
    <cfRule type="cellIs" dxfId="6" priority="3" operator="equal">
      <formula>"INEXISTENTE"</formula>
    </cfRule>
    <cfRule type="cellIs" dxfId="5" priority="4" operator="equal">
      <formula>"INADECUADO"</formula>
    </cfRule>
    <cfRule type="cellIs" dxfId="4" priority="5" operator="equal">
      <formula>"PARCIALMENTE ADECUADO"</formula>
    </cfRule>
    <cfRule type="cellIs" dxfId="3" priority="6" operator="equal">
      <formula>"ADECUADO"</formula>
    </cfRule>
    <cfRule type="cellIs" dxfId="2" priority="7" operator="equal">
      <formula>"ERROR"</formula>
    </cfRule>
  </conditionalFormatting>
  <conditionalFormatting sqref="Q42">
    <cfRule type="expression" dxfId="1" priority="1">
      <formula>$N$128="NO CUMPLIDO"</formula>
    </cfRule>
    <cfRule type="expression" dxfId="0" priority="2">
      <formula>$N$128="CUMPLIDO"</formula>
    </cfRule>
  </conditionalFormatting>
  <dataValidations count="23">
    <dataValidation type="whole" allowBlank="1" showInputMessage="1" showErrorMessage="1" errorTitle="Entrada no válida" error="Por favor escriba un número entero" promptTitle="Escriba un número entero en esta casilla" sqref="G12:G41 G46:G73">
      <formula1>-999</formula1>
      <formula2>999</formula2>
    </dataValidation>
    <dataValidation type="textLength" allowBlank="1" showInputMessage="1" showErrorMessage="1" errorTitle="Entrada no válida" error="Escriba un texto  Maximo 600 Caracteres" promptTitle="Cualquier contenido Maximo 600 Caracteres" sqref="I12:I41 I46:I73">
      <formula1>0</formula1>
      <formula2>600</formula2>
    </dataValidation>
    <dataValidation type="textLength" allowBlank="1" showInputMessage="1" showErrorMessage="1" errorTitle="Entrada no válida" error="Escriba un texto  Maximo 20 Caracteres" promptTitle="Cualquier contenido Maximo 20 Caracteres" sqref="C12:C41 C46:C73">
      <formula1>0</formula1>
      <formula2>20</formula2>
    </dataValidation>
    <dataValidation type="decimal" allowBlank="1" showInputMessage="1" showErrorMessage="1" errorTitle="Entrada no válida" error="Por favor escriba un número" promptTitle="Escriba un número en esta casilla" sqref="B12:B41 B46:B73">
      <formula1>-9999999999</formula1>
      <formula2>9999999999</formula2>
    </dataValidation>
    <dataValidation type="date" allowBlank="1" showInputMessage="1" errorTitle="Entrada no válida" error="Por favor escriba una fecha válida (AAAA/MM/DD)" promptTitle="Ingrese una fecha (AAAA/MM/DD)" sqref="N12:N41">
      <formula1>1900/1/1</formula1>
      <formula2>3000/1/1</formula2>
    </dataValidation>
    <dataValidation type="textLength" allowBlank="1" showInputMessage="1" showErrorMessage="1" errorTitle="Entrada no válida" error="Escriba un texto  Maximo 100 Caracteres" promptTitle="Cualquier contenido Maximo 100 Caracteres" sqref="O12:O41">
      <formula1>0</formula1>
      <formula2>100</formula2>
    </dataValidation>
    <dataValidation type="custom" allowBlank="1" showInputMessage="1" showErrorMessage="1" error="Solo se deben incorporar valores entre 0 a 100 o dejar la celda en blanco. " sqref="J64:K73">
      <formula1>J64:J190&lt;=100%</formula1>
    </dataValidation>
    <dataValidation type="custom" allowBlank="1" showInputMessage="1" showErrorMessage="1" error="Solo se deben incorporar valores entre 0 a 100 o dejar la celda en blanco. " sqref="J23:K23">
      <formula1>J23:J160&lt;=100%</formula1>
    </dataValidation>
    <dataValidation type="custom" allowBlank="1" showInputMessage="1" showErrorMessage="1" error="Solo se deben incorporar valores entre 0 a 100 o dejar la celda en blanco. " sqref="J63:K63">
      <formula1>J63:J190&lt;=100%</formula1>
    </dataValidation>
    <dataValidation type="custom" allowBlank="1" showInputMessage="1" showErrorMessage="1" error="Solo se deben incorporar valores entre 0 a 100 o dejar la celda en blanco. " sqref="J62:K62">
      <formula1>J62:J190&lt;=100%</formula1>
    </dataValidation>
    <dataValidation type="custom" allowBlank="1" showInputMessage="1" showErrorMessage="1" error="Solo se deben incorporar valores entre 0 a 100 o dejar la celda en blanco. " sqref="J28:K28 J46:K56">
      <formula1>J28:J162&lt;=100%</formula1>
    </dataValidation>
    <dataValidation type="textLength" allowBlank="1" showInputMessage="1" showErrorMessage="1" errorTitle="Entrada no válida" error="Escriba un texto  Maximo 20 Caracteres" promptTitle="Cualquier contenido Maximo 20 Caracteres" sqref="D12:D41 D46:D73">
      <formula1>0</formula1>
      <formula2>200</formula2>
    </dataValidation>
    <dataValidation type="textLength" allowBlank="1" showInputMessage="1" showErrorMessage="1" errorTitle="Entrada no válida" error="Por favor escriba un número entero" promptTitle="Escriba un número entero en esta casilla" sqref="H12:H41">
      <formula1>0</formula1>
      <formula2>600</formula2>
    </dataValidation>
    <dataValidation type="textLength" allowBlank="1" showInputMessage="1" showErrorMessage="1" sqref="H46:H73 E12:E41">
      <formula1>0</formula1>
      <formula2>600</formula2>
    </dataValidation>
    <dataValidation type="custom" allowBlank="1" showInputMessage="1" showErrorMessage="1" error="Solo se deben incorporar valores entre 0 a 100 o dejar la celda en blanco. " sqref="J61:K61 J31:K31">
      <formula1>J31:J161&lt;=100%</formula1>
    </dataValidation>
    <dataValidation type="custom" allowBlank="1" showInputMessage="1" showErrorMessage="1" error="Solo se deben incorporar valores entre 0 a 100 o dejar la celda en blanco. " sqref="J60:K60 J30:K30">
      <formula1>J30:J161&lt;=100%</formula1>
    </dataValidation>
    <dataValidation type="custom" allowBlank="1" showInputMessage="1" showErrorMessage="1" error="Solo se deben incorporar valores entre 0 a 100 o dejar la celda en blanco. " sqref="J32:K41">
      <formula1>J32:J161&lt;=100%</formula1>
    </dataValidation>
    <dataValidation type="custom" allowBlank="1" showInputMessage="1" showErrorMessage="1" error="Solo se deben incorporar valores entre 0 a 100 o dejar la celda en blanco. " sqref="J29:K29 J59:K59">
      <formula1>J29:J161&lt;=100%</formula1>
    </dataValidation>
    <dataValidation type="custom" allowBlank="1" showInputMessage="1" showErrorMessage="1" error="Solo se deben incorporar valores entre 0 a 100 o dejar la celda en blanco. " sqref="J57:K58">
      <formula1>J57:J190&lt;=100%</formula1>
    </dataValidation>
    <dataValidation type="custom" allowBlank="1" showInputMessage="1" showErrorMessage="1" error="Solo se deben incorporar valores entre 0 a 100 o dejar la celda en blanco. " sqref="J26:K27">
      <formula1>J26:J161&lt;=100%</formula1>
    </dataValidation>
    <dataValidation type="custom" allowBlank="1" showInputMessage="1" showErrorMessage="1" error="Solo se deben incorporar valores entre 0 a 100 o dejar la celda en blanco. " sqref="J24:K25">
      <formula1>J24:J160&lt;=100%</formula1>
    </dataValidation>
    <dataValidation type="custom" allowBlank="1" showInputMessage="1" showErrorMessage="1" error="Solo se deben incorporar valores entre 0 a 100 o dejar la celda en blanco. " sqref="J12:K22">
      <formula1>J12:J150&lt;=100%</formula1>
    </dataValidation>
    <dataValidation type="textLength" allowBlank="1" showInputMessage="1" showErrorMessage="1" errorTitle="Entrada no válida" error="Escriba un texto  Maximo 20 Caracteres" promptTitle="Cualquier contenido Maximo 20 Caracteres" sqref="E46:E73">
      <formula1>0</formula1>
      <formula2>600</formula2>
    </dataValidation>
  </dataValidations>
  <pageMargins left="0.7" right="0.7" top="0.75" bottom="0.75" header="0.3" footer="0.3"/>
  <drawing r:id="rId1"/>
  <tableParts count="2">
    <tablePart r:id="rId2"/>
    <tablePart r:id="rId3"/>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Listas!$R$3:$R$97</xm:f>
          </x14:formula1>
          <xm:sqref>C4:I4</xm:sqref>
        </x14:dataValidation>
        <x14:dataValidation type="list" allowBlank="1" showInputMessage="1" showErrorMessage="1">
          <x14:formula1>
            <xm:f>Listas!$AC$3:$AC$5</xm:f>
          </x14:formula1>
          <xm:sqref>M3:P3</xm:sqref>
        </x14:dataValidation>
        <x14:dataValidation type="list" allowBlank="1" showInputMessage="1" showErrorMessage="1" errorTitle="Entrada no válida" error="Por favor seleccione un elemento de la lista" promptTitle="Seleccione un elemento de la lista">
          <x14:formula1>
            <xm:f>Listas!$L$13:$L$28</xm:f>
          </x14:formula1>
          <xm:sqref>A12:A41 A46:A73</xm:sqref>
        </x14:dataValidation>
        <x14:dataValidation type="list" allowBlank="1" showInputMessage="1" showErrorMessage="1" errorTitle="Entrada no válida" error="Escriba un texto  Maximo 20 Caracteres" promptTitle="Cualquier contenido Maximo 20 Caracteres">
          <x14:formula1>
            <xm:f>Listas!$P$14:$P$21</xm:f>
          </x14:formula1>
          <xm:sqref>F12:F41 F46:F73</xm:sqref>
        </x14:dataValidation>
        <x14:dataValidation type="list" allowBlank="1" showInputMessage="1" showErrorMessage="1" errorTitle="Entrada no válida" error="Escriba un texto  Maximo 20 Caracteres" promptTitle="Cualquier contenido Maximo 20 Caracteres">
          <x14:formula1>
            <xm:f>Listas!$N$14:$N$15</xm:f>
          </x14:formula1>
          <xm:sqref>L12:L41</xm:sqref>
        </x14:dataValidation>
        <x14:dataValidation type="list" allowBlank="1" showInputMessage="1" showErrorMessage="1">
          <x14:formula1>
            <xm:f>Listas!$N$14:$N$15</xm:f>
          </x14:formula1>
          <xm:sqref>M46:M73</xm:sqref>
        </x14:dataValidation>
        <x14:dataValidation type="list" allowBlank="1" showInputMessage="1" showErrorMessage="1">
          <x14:formula1>
            <xm:f>Listas!$L$13:$L$27</xm:f>
          </x14:formula1>
          <xm:sqref>N46:N73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06"/>
  <sheetViews>
    <sheetView topLeftCell="E82" workbookViewId="0">
      <selection activeCell="F109" sqref="F109"/>
    </sheetView>
  </sheetViews>
  <sheetFormatPr baseColWidth="10" defaultRowHeight="15" x14ac:dyDescent="0.25"/>
  <cols>
    <col min="2" max="2" width="11" bestFit="1" customWidth="1"/>
    <col min="3" max="3" width="77.28515625" bestFit="1" customWidth="1"/>
    <col min="4" max="4" width="86.28515625" bestFit="1" customWidth="1"/>
    <col min="6" max="6" width="157.42578125" bestFit="1" customWidth="1"/>
    <col min="7" max="7" width="30.42578125" bestFit="1" customWidth="1"/>
    <col min="8" max="8" width="86.28515625" bestFit="1" customWidth="1"/>
    <col min="12" max="12" width="22.85546875" customWidth="1"/>
    <col min="13" max="13" width="16.7109375" customWidth="1"/>
    <col min="14" max="14" width="14.28515625" customWidth="1"/>
    <col min="15" max="15" width="11.42578125" customWidth="1"/>
    <col min="16" max="17" width="31.7109375" customWidth="1"/>
    <col min="18" max="18" width="88.28515625" customWidth="1"/>
    <col min="19" max="19" width="46.85546875" customWidth="1"/>
    <col min="20" max="20" width="20.42578125" customWidth="1"/>
    <col min="21" max="21" width="13.7109375" customWidth="1"/>
    <col min="22" max="22" width="64.42578125" bestFit="1" customWidth="1"/>
    <col min="23" max="24" width="14.42578125" customWidth="1"/>
    <col min="25" max="25" width="15.28515625" customWidth="1"/>
    <col min="26" max="27" width="16.42578125" customWidth="1"/>
    <col min="28" max="28" width="13.28515625" customWidth="1"/>
    <col min="29" max="29" width="25.7109375" customWidth="1"/>
    <col min="30" max="30" width="28" customWidth="1"/>
  </cols>
  <sheetData>
    <row r="1" spans="2:30" x14ac:dyDescent="0.25">
      <c r="J1" s="17"/>
      <c r="K1" s="17"/>
      <c r="L1" s="17"/>
      <c r="M1" s="17"/>
      <c r="N1" s="17"/>
      <c r="O1" s="17"/>
      <c r="P1" s="17"/>
      <c r="Q1" s="17"/>
      <c r="R1" s="17"/>
    </row>
    <row r="2" spans="2:30" ht="30" x14ac:dyDescent="0.25">
      <c r="B2" s="17" t="s">
        <v>232</v>
      </c>
      <c r="C2" s="17" t="s">
        <v>233</v>
      </c>
      <c r="D2" s="17" t="s">
        <v>234</v>
      </c>
      <c r="E2" s="17"/>
      <c r="F2" s="17" t="s">
        <v>235</v>
      </c>
      <c r="G2" s="17" t="s">
        <v>236</v>
      </c>
      <c r="H2" s="17" t="s">
        <v>233</v>
      </c>
      <c r="I2" s="17" t="s">
        <v>237</v>
      </c>
      <c r="K2" s="20"/>
      <c r="L2" s="122" t="s">
        <v>45</v>
      </c>
      <c r="M2" s="124" t="s">
        <v>46</v>
      </c>
      <c r="N2" s="125"/>
      <c r="O2" s="17"/>
      <c r="P2" s="21" t="s">
        <v>47</v>
      </c>
      <c r="Q2" s="22"/>
      <c r="R2" s="23" t="s">
        <v>48</v>
      </c>
      <c r="S2" s="23" t="s">
        <v>49</v>
      </c>
      <c r="T2" s="23" t="s">
        <v>50</v>
      </c>
      <c r="U2" s="23" t="s">
        <v>51</v>
      </c>
      <c r="V2" s="24" t="s">
        <v>52</v>
      </c>
      <c r="W2" s="25" t="s">
        <v>53</v>
      </c>
      <c r="X2" s="25" t="s">
        <v>54</v>
      </c>
      <c r="Y2" s="25" t="s">
        <v>55</v>
      </c>
      <c r="Z2" s="26" t="s">
        <v>56</v>
      </c>
      <c r="AA2" s="27" t="s">
        <v>57</v>
      </c>
      <c r="AB2" s="27" t="s">
        <v>58</v>
      </c>
      <c r="AC2" s="27" t="s">
        <v>59</v>
      </c>
    </row>
    <row r="3" spans="2:30" ht="15.75" x14ac:dyDescent="0.25">
      <c r="B3" s="17">
        <v>100000</v>
      </c>
      <c r="C3" s="17" t="s">
        <v>238</v>
      </c>
      <c r="D3" s="17" t="s">
        <v>239</v>
      </c>
      <c r="E3" s="17"/>
      <c r="F3" s="17" t="s">
        <v>60</v>
      </c>
      <c r="G3" s="17" t="s">
        <v>240</v>
      </c>
      <c r="H3" s="17" t="s">
        <v>241</v>
      </c>
      <c r="I3" s="17"/>
      <c r="K3" s="20"/>
      <c r="L3" s="123"/>
      <c r="M3" s="28" t="s">
        <v>61</v>
      </c>
      <c r="N3" s="28" t="s">
        <v>62</v>
      </c>
      <c r="P3" s="29" t="s">
        <v>63</v>
      </c>
      <c r="Q3" s="30"/>
      <c r="R3" s="17" t="s">
        <v>60</v>
      </c>
      <c r="S3" s="17" t="s">
        <v>64</v>
      </c>
      <c r="T3" s="17" t="s">
        <v>53</v>
      </c>
      <c r="U3" s="17"/>
      <c r="V3" s="24" t="s">
        <v>65</v>
      </c>
      <c r="W3" s="31">
        <v>0.35</v>
      </c>
      <c r="X3" s="31">
        <v>0.45</v>
      </c>
      <c r="Y3" s="32">
        <v>0.6</v>
      </c>
      <c r="Z3" s="32">
        <v>0.6</v>
      </c>
      <c r="AA3" s="31">
        <v>0.35</v>
      </c>
      <c r="AB3" s="31">
        <v>0.45</v>
      </c>
      <c r="AC3" t="s">
        <v>35</v>
      </c>
    </row>
    <row r="4" spans="2:30" x14ac:dyDescent="0.25">
      <c r="B4" s="17">
        <v>110000</v>
      </c>
      <c r="C4" s="17" t="s">
        <v>242</v>
      </c>
      <c r="D4" s="17" t="s">
        <v>243</v>
      </c>
      <c r="E4" s="17"/>
      <c r="F4" s="17" t="s">
        <v>66</v>
      </c>
      <c r="G4" s="17" t="s">
        <v>240</v>
      </c>
      <c r="H4" s="17" t="s">
        <v>244</v>
      </c>
      <c r="I4" s="17"/>
      <c r="K4" s="20"/>
      <c r="L4" s="33" t="s">
        <v>67</v>
      </c>
      <c r="M4" s="34">
        <v>0.75</v>
      </c>
      <c r="N4" s="34">
        <v>1</v>
      </c>
      <c r="O4" s="17"/>
      <c r="P4" s="29" t="s">
        <v>68</v>
      </c>
      <c r="Q4" s="30"/>
      <c r="R4" s="17" t="s">
        <v>66</v>
      </c>
      <c r="S4" s="17" t="s">
        <v>64</v>
      </c>
      <c r="T4" s="17" t="s">
        <v>53</v>
      </c>
      <c r="U4" s="17"/>
      <c r="V4" s="24" t="s">
        <v>69</v>
      </c>
      <c r="W4" s="31">
        <v>0.25</v>
      </c>
      <c r="X4" s="31">
        <v>0.15</v>
      </c>
      <c r="Y4" s="31" t="s">
        <v>70</v>
      </c>
      <c r="Z4" s="31" t="s">
        <v>70</v>
      </c>
      <c r="AA4" s="31">
        <v>0.25</v>
      </c>
      <c r="AB4" s="31">
        <v>0.15</v>
      </c>
      <c r="AC4" t="s">
        <v>208</v>
      </c>
    </row>
    <row r="5" spans="2:30" ht="28.5" x14ac:dyDescent="0.25">
      <c r="B5" s="17">
        <v>12000</v>
      </c>
      <c r="C5" s="17" t="s">
        <v>245</v>
      </c>
      <c r="D5" s="17" t="s">
        <v>246</v>
      </c>
      <c r="E5" s="17"/>
      <c r="F5" s="17" t="s">
        <v>71</v>
      </c>
      <c r="G5" s="17" t="s">
        <v>247</v>
      </c>
      <c r="H5" s="17" t="s">
        <v>243</v>
      </c>
      <c r="I5" s="92" t="s">
        <v>248</v>
      </c>
      <c r="J5" s="35"/>
      <c r="K5" s="20"/>
      <c r="L5" s="36" t="s">
        <v>72</v>
      </c>
      <c r="M5" s="34">
        <v>0.65</v>
      </c>
      <c r="N5" s="34">
        <v>0.75</v>
      </c>
      <c r="O5" s="17"/>
      <c r="P5" s="29" t="s">
        <v>73</v>
      </c>
      <c r="Q5" s="30"/>
      <c r="R5" s="17" t="s">
        <v>71</v>
      </c>
      <c r="S5" s="17" t="s">
        <v>74</v>
      </c>
      <c r="T5" s="17" t="s">
        <v>57</v>
      </c>
      <c r="U5" s="17"/>
      <c r="V5" s="37" t="s">
        <v>75</v>
      </c>
      <c r="W5" s="38">
        <v>0.4</v>
      </c>
      <c r="X5" s="38">
        <v>0.4</v>
      </c>
      <c r="Y5" s="38">
        <v>0.4</v>
      </c>
      <c r="Z5" s="38">
        <v>0.4</v>
      </c>
      <c r="AA5" s="38">
        <v>0.4</v>
      </c>
      <c r="AB5" s="38">
        <v>0.4</v>
      </c>
      <c r="AC5" t="s">
        <v>209</v>
      </c>
    </row>
    <row r="6" spans="2:30" ht="42.75" x14ac:dyDescent="0.25">
      <c r="B6" s="17">
        <v>120000</v>
      </c>
      <c r="C6" s="17" t="s">
        <v>249</v>
      </c>
      <c r="D6" s="17" t="s">
        <v>250</v>
      </c>
      <c r="E6" s="17"/>
      <c r="F6" s="17" t="s">
        <v>77</v>
      </c>
      <c r="G6" s="17" t="s">
        <v>251</v>
      </c>
      <c r="H6" s="17" t="s">
        <v>243</v>
      </c>
      <c r="I6" s="92" t="s">
        <v>248</v>
      </c>
      <c r="J6" s="35"/>
      <c r="K6" s="20"/>
      <c r="L6" s="33" t="s">
        <v>78</v>
      </c>
      <c r="M6" s="34">
        <v>0</v>
      </c>
      <c r="N6" s="34">
        <v>0.65</v>
      </c>
      <c r="O6" s="17"/>
      <c r="P6" s="29" t="s">
        <v>79</v>
      </c>
      <c r="Q6" s="30"/>
      <c r="R6" s="17" t="s">
        <v>77</v>
      </c>
      <c r="S6" s="17" t="s">
        <v>64</v>
      </c>
      <c r="T6" s="17" t="s">
        <v>57</v>
      </c>
      <c r="U6" s="17"/>
      <c r="V6" s="37"/>
      <c r="W6" s="38"/>
      <c r="X6" s="38"/>
      <c r="Y6" s="38"/>
      <c r="Z6" s="23"/>
      <c r="AA6" s="38"/>
      <c r="AB6" s="38"/>
      <c r="AC6" t="s">
        <v>76</v>
      </c>
    </row>
    <row r="7" spans="2:30" ht="57" customHeight="1" x14ac:dyDescent="0.25">
      <c r="B7" s="17">
        <v>12101</v>
      </c>
      <c r="C7" s="17" t="s">
        <v>252</v>
      </c>
      <c r="D7" s="17" t="s">
        <v>241</v>
      </c>
      <c r="E7" s="17"/>
      <c r="F7" s="17" t="s">
        <v>80</v>
      </c>
      <c r="G7" s="17" t="s">
        <v>251</v>
      </c>
      <c r="H7" s="17" t="s">
        <v>243</v>
      </c>
      <c r="I7" s="92" t="s">
        <v>248</v>
      </c>
      <c r="J7" s="35"/>
      <c r="K7" s="20"/>
      <c r="L7" s="33" t="s">
        <v>81</v>
      </c>
      <c r="M7" s="126" t="s">
        <v>82</v>
      </c>
      <c r="N7" s="127"/>
      <c r="O7" s="17"/>
      <c r="P7" s="39" t="s">
        <v>83</v>
      </c>
      <c r="Q7" s="17"/>
      <c r="R7" s="17" t="s">
        <v>80</v>
      </c>
      <c r="S7" s="17" t="s">
        <v>64</v>
      </c>
      <c r="T7" s="17" t="s">
        <v>57</v>
      </c>
      <c r="U7" s="17"/>
      <c r="V7" s="40" t="s">
        <v>31</v>
      </c>
      <c r="W7" s="23" t="s">
        <v>53</v>
      </c>
      <c r="X7" s="23" t="s">
        <v>54</v>
      </c>
      <c r="Y7" s="23" t="s">
        <v>55</v>
      </c>
      <c r="Z7" t="s">
        <v>56</v>
      </c>
      <c r="AA7" s="41" t="s">
        <v>57</v>
      </c>
      <c r="AB7" s="41" t="s">
        <v>58</v>
      </c>
      <c r="AC7" s="42" t="s">
        <v>84</v>
      </c>
      <c r="AD7" s="43" t="s">
        <v>85</v>
      </c>
    </row>
    <row r="8" spans="2:30" x14ac:dyDescent="0.25">
      <c r="B8" s="17">
        <v>12102</v>
      </c>
      <c r="C8" s="17" t="s">
        <v>253</v>
      </c>
      <c r="D8" s="17" t="s">
        <v>254</v>
      </c>
      <c r="E8" s="17"/>
      <c r="F8" s="17" t="s">
        <v>86</v>
      </c>
      <c r="G8" s="17" t="s">
        <v>251</v>
      </c>
      <c r="H8" s="17" t="s">
        <v>243</v>
      </c>
      <c r="I8" s="92" t="s">
        <v>248</v>
      </c>
      <c r="J8" s="35"/>
      <c r="K8" s="20"/>
      <c r="L8" s="35"/>
      <c r="M8" s="35"/>
      <c r="N8" s="35"/>
      <c r="O8" s="17"/>
      <c r="P8" s="39" t="s">
        <v>87</v>
      </c>
      <c r="Q8" s="17"/>
      <c r="R8" s="17" t="s">
        <v>86</v>
      </c>
      <c r="S8" s="17" t="s">
        <v>64</v>
      </c>
      <c r="T8" s="17" t="s">
        <v>57</v>
      </c>
      <c r="U8" s="17"/>
      <c r="V8" s="23" t="s">
        <v>88</v>
      </c>
      <c r="W8" s="32">
        <v>0.6</v>
      </c>
      <c r="X8" s="32">
        <v>0.4</v>
      </c>
      <c r="Y8" s="32">
        <v>0.4</v>
      </c>
      <c r="Z8" s="32">
        <v>1</v>
      </c>
      <c r="AA8" s="44">
        <v>0.6</v>
      </c>
      <c r="AB8" s="45">
        <v>0.4</v>
      </c>
      <c r="AC8" t="s">
        <v>89</v>
      </c>
      <c r="AD8" t="s">
        <v>90</v>
      </c>
    </row>
    <row r="9" spans="2:30" x14ac:dyDescent="0.25">
      <c r="B9" s="17">
        <v>12103</v>
      </c>
      <c r="C9" s="17" t="s">
        <v>255</v>
      </c>
      <c r="D9" s="17" t="s">
        <v>256</v>
      </c>
      <c r="E9" s="17"/>
      <c r="F9" s="17" t="s">
        <v>91</v>
      </c>
      <c r="G9" s="17" t="s">
        <v>240</v>
      </c>
      <c r="H9" s="17" t="s">
        <v>257</v>
      </c>
      <c r="I9" s="17"/>
      <c r="J9" s="35"/>
      <c r="K9" s="20"/>
      <c r="L9" s="35"/>
      <c r="M9" s="35"/>
      <c r="N9" s="35"/>
      <c r="O9" s="17"/>
      <c r="P9" s="17"/>
      <c r="Q9" s="17"/>
      <c r="R9" s="17" t="s">
        <v>91</v>
      </c>
      <c r="S9" s="17" t="s">
        <v>64</v>
      </c>
      <c r="T9" s="17" t="s">
        <v>53</v>
      </c>
      <c r="U9" s="17"/>
      <c r="V9" s="23" t="s">
        <v>92</v>
      </c>
      <c r="W9" s="31">
        <v>0.4</v>
      </c>
      <c r="X9" s="31">
        <v>0.6</v>
      </c>
      <c r="Y9" s="31">
        <v>0.6</v>
      </c>
      <c r="Z9" s="31" t="s">
        <v>70</v>
      </c>
      <c r="AA9" s="31">
        <v>0.4</v>
      </c>
      <c r="AB9" s="31">
        <v>0.6</v>
      </c>
      <c r="AC9" t="s">
        <v>93</v>
      </c>
      <c r="AD9" t="s">
        <v>94</v>
      </c>
    </row>
    <row r="10" spans="2:30" x14ac:dyDescent="0.25">
      <c r="B10" s="17">
        <v>12104</v>
      </c>
      <c r="C10" s="17" t="s">
        <v>258</v>
      </c>
      <c r="D10" s="17" t="s">
        <v>259</v>
      </c>
      <c r="E10" s="17"/>
      <c r="F10" s="17" t="s">
        <v>95</v>
      </c>
      <c r="G10" s="17" t="s">
        <v>251</v>
      </c>
      <c r="H10" s="17" t="s">
        <v>243</v>
      </c>
      <c r="I10" s="92" t="s">
        <v>248</v>
      </c>
      <c r="J10" s="35"/>
      <c r="K10" s="20"/>
      <c r="L10" s="35"/>
      <c r="M10" s="35"/>
      <c r="N10" s="35"/>
      <c r="O10" s="17"/>
      <c r="P10" s="17"/>
      <c r="Q10" s="17"/>
      <c r="R10" s="17" t="s">
        <v>95</v>
      </c>
      <c r="S10" s="17" t="s">
        <v>64</v>
      </c>
      <c r="T10" s="17" t="s">
        <v>57</v>
      </c>
      <c r="U10" s="17"/>
      <c r="V10" s="23" t="s">
        <v>96</v>
      </c>
      <c r="W10" s="31">
        <v>0.4</v>
      </c>
      <c r="X10" s="31">
        <v>0.6</v>
      </c>
      <c r="Y10" s="31" t="s">
        <v>70</v>
      </c>
      <c r="Z10" s="31" t="s">
        <v>70</v>
      </c>
      <c r="AA10" s="44" t="s">
        <v>70</v>
      </c>
      <c r="AB10" s="44" t="s">
        <v>70</v>
      </c>
      <c r="AC10" t="s">
        <v>97</v>
      </c>
      <c r="AD10" t="s">
        <v>98</v>
      </c>
    </row>
    <row r="11" spans="2:30" x14ac:dyDescent="0.25">
      <c r="B11" s="17">
        <v>12105</v>
      </c>
      <c r="C11" s="17" t="s">
        <v>260</v>
      </c>
      <c r="D11" s="17" t="s">
        <v>261</v>
      </c>
      <c r="E11" s="17"/>
      <c r="F11" s="17" t="s">
        <v>99</v>
      </c>
      <c r="G11" s="17" t="s">
        <v>251</v>
      </c>
      <c r="H11" s="17" t="s">
        <v>262</v>
      </c>
      <c r="I11" s="92"/>
      <c r="J11" s="35"/>
      <c r="K11" s="20"/>
      <c r="L11" s="35"/>
      <c r="M11" s="35"/>
      <c r="N11" s="35"/>
      <c r="O11" s="17"/>
      <c r="P11" s="17"/>
      <c r="Q11" s="17"/>
      <c r="R11" s="17" t="s">
        <v>99</v>
      </c>
      <c r="S11" s="17" t="s">
        <v>100</v>
      </c>
      <c r="T11" s="17" t="s">
        <v>53</v>
      </c>
      <c r="U11" s="17"/>
      <c r="V11" s="23" t="s">
        <v>101</v>
      </c>
      <c r="W11" s="31">
        <v>0.6</v>
      </c>
      <c r="X11" s="31">
        <v>0.4</v>
      </c>
      <c r="Y11" s="31" t="s">
        <v>70</v>
      </c>
      <c r="Z11" s="31" t="s">
        <v>70</v>
      </c>
      <c r="AA11" s="31">
        <v>1</v>
      </c>
      <c r="AB11" s="31">
        <v>1</v>
      </c>
      <c r="AC11" t="s">
        <v>81</v>
      </c>
    </row>
    <row r="12" spans="2:30" x14ac:dyDescent="0.25">
      <c r="B12" s="17">
        <v>12106</v>
      </c>
      <c r="C12" s="17" t="s">
        <v>263</v>
      </c>
      <c r="D12" s="17" t="s">
        <v>264</v>
      </c>
      <c r="E12" s="17"/>
      <c r="F12" s="17" t="s">
        <v>102</v>
      </c>
      <c r="G12" s="17" t="s">
        <v>251</v>
      </c>
      <c r="H12" s="17" t="s">
        <v>265</v>
      </c>
      <c r="I12" s="92" t="s">
        <v>248</v>
      </c>
      <c r="J12" s="35"/>
      <c r="K12" s="20"/>
      <c r="L12" s="35" t="s">
        <v>210</v>
      </c>
      <c r="M12" s="35"/>
      <c r="N12" s="35"/>
      <c r="O12" s="17"/>
      <c r="P12" s="17"/>
      <c r="Q12" s="17"/>
      <c r="R12" s="17" t="s">
        <v>102</v>
      </c>
      <c r="S12" s="17" t="s">
        <v>64</v>
      </c>
      <c r="T12" s="17" t="s">
        <v>57</v>
      </c>
      <c r="U12" s="17"/>
      <c r="V12" s="23" t="s">
        <v>103</v>
      </c>
      <c r="W12" s="46">
        <v>0.4</v>
      </c>
      <c r="X12" s="46">
        <v>0.3</v>
      </c>
      <c r="Y12" s="46">
        <v>0.3</v>
      </c>
      <c r="Z12" s="46">
        <v>0.3</v>
      </c>
      <c r="AA12" s="47">
        <v>0.4</v>
      </c>
      <c r="AB12" s="46">
        <v>0.3</v>
      </c>
      <c r="AC12" t="s">
        <v>70</v>
      </c>
    </row>
    <row r="13" spans="2:30" x14ac:dyDescent="0.25">
      <c r="B13" s="17">
        <v>12107</v>
      </c>
      <c r="C13" s="17" t="s">
        <v>266</v>
      </c>
      <c r="D13" s="17" t="s">
        <v>267</v>
      </c>
      <c r="E13" s="17"/>
      <c r="F13" s="17" t="s">
        <v>104</v>
      </c>
      <c r="G13" s="17" t="s">
        <v>251</v>
      </c>
      <c r="H13" s="17" t="s">
        <v>268</v>
      </c>
      <c r="I13" s="17"/>
      <c r="J13" s="35"/>
      <c r="K13" s="20"/>
      <c r="L13" s="17" t="s">
        <v>0</v>
      </c>
      <c r="M13" s="35"/>
      <c r="N13" t="s">
        <v>220</v>
      </c>
      <c r="O13" s="17"/>
      <c r="P13" s="62" t="s">
        <v>219</v>
      </c>
      <c r="Q13" s="17"/>
      <c r="R13" s="17" t="s">
        <v>104</v>
      </c>
      <c r="S13" s="17" t="s">
        <v>64</v>
      </c>
      <c r="T13" s="17" t="s">
        <v>53</v>
      </c>
      <c r="U13" s="17"/>
      <c r="V13" s="23" t="s">
        <v>105</v>
      </c>
      <c r="W13" s="46">
        <v>0.4</v>
      </c>
      <c r="X13" s="46">
        <v>0.3</v>
      </c>
      <c r="Y13" s="46">
        <v>0.3</v>
      </c>
      <c r="Z13" s="46">
        <v>0.3</v>
      </c>
      <c r="AA13" s="46">
        <v>0.4</v>
      </c>
      <c r="AB13" s="46">
        <v>0.3</v>
      </c>
    </row>
    <row r="14" spans="2:30" x14ac:dyDescent="0.25">
      <c r="B14" s="17">
        <v>12108</v>
      </c>
      <c r="C14" s="17" t="s">
        <v>269</v>
      </c>
      <c r="D14" s="17" t="s">
        <v>270</v>
      </c>
      <c r="E14" s="17"/>
      <c r="F14" s="81" t="s">
        <v>106</v>
      </c>
      <c r="G14" s="17" t="s">
        <v>251</v>
      </c>
      <c r="H14" s="17" t="s">
        <v>239</v>
      </c>
      <c r="I14" s="92" t="s">
        <v>248</v>
      </c>
      <c r="J14" s="35"/>
      <c r="K14" s="20"/>
      <c r="L14" s="17" t="s">
        <v>2</v>
      </c>
      <c r="M14" s="35"/>
      <c r="N14" t="s">
        <v>27</v>
      </c>
      <c r="O14" s="17"/>
      <c r="P14" s="51" t="s">
        <v>28</v>
      </c>
      <c r="Q14" s="17"/>
      <c r="R14" s="48" t="s">
        <v>106</v>
      </c>
      <c r="S14" s="39" t="s">
        <v>64</v>
      </c>
      <c r="T14" s="17" t="s">
        <v>57</v>
      </c>
      <c r="U14" s="17"/>
      <c r="V14" s="23" t="s">
        <v>107</v>
      </c>
      <c r="W14" s="46">
        <v>0.4</v>
      </c>
      <c r="X14" s="46">
        <v>0.3</v>
      </c>
      <c r="Y14" s="46">
        <v>0.3</v>
      </c>
      <c r="Z14" s="46">
        <v>0.3</v>
      </c>
      <c r="AA14" s="47">
        <v>0.4</v>
      </c>
      <c r="AB14" s="46">
        <v>0.3</v>
      </c>
    </row>
    <row r="15" spans="2:30" ht="43.5" x14ac:dyDescent="0.25">
      <c r="B15" s="17">
        <v>12109</v>
      </c>
      <c r="C15" s="17" t="s">
        <v>271</v>
      </c>
      <c r="D15" s="17" t="s">
        <v>272</v>
      </c>
      <c r="E15" s="17"/>
      <c r="F15" s="17" t="s">
        <v>108</v>
      </c>
      <c r="G15" s="17" t="s">
        <v>251</v>
      </c>
      <c r="H15" s="17" t="s">
        <v>273</v>
      </c>
      <c r="I15" s="92" t="s">
        <v>248</v>
      </c>
      <c r="J15" s="17"/>
      <c r="K15" s="17"/>
      <c r="L15" s="17" t="s">
        <v>3</v>
      </c>
      <c r="M15" s="17"/>
      <c r="N15" t="s">
        <v>17</v>
      </c>
      <c r="O15" s="17"/>
      <c r="P15" s="51" t="s">
        <v>213</v>
      </c>
      <c r="Q15" s="17"/>
      <c r="R15" s="17" t="s">
        <v>108</v>
      </c>
      <c r="S15" s="17" t="s">
        <v>64</v>
      </c>
      <c r="T15" s="17" t="s">
        <v>57</v>
      </c>
      <c r="U15" s="17"/>
      <c r="V15" s="40" t="s">
        <v>109</v>
      </c>
      <c r="W15" s="49">
        <v>0.6</v>
      </c>
      <c r="X15" s="49">
        <v>0.7</v>
      </c>
      <c r="Y15" s="49">
        <v>0.7</v>
      </c>
      <c r="Z15" s="50">
        <v>0.7</v>
      </c>
      <c r="AA15" s="49">
        <v>0.6</v>
      </c>
      <c r="AB15" s="49">
        <v>0.7</v>
      </c>
    </row>
    <row r="16" spans="2:30" x14ac:dyDescent="0.25">
      <c r="B16" s="17">
        <v>12110</v>
      </c>
      <c r="C16" s="17" t="s">
        <v>274</v>
      </c>
      <c r="D16" s="17" t="s">
        <v>244</v>
      </c>
      <c r="E16" s="17"/>
      <c r="F16" s="17" t="s">
        <v>110</v>
      </c>
      <c r="G16" s="17" t="s">
        <v>251</v>
      </c>
      <c r="H16" s="17" t="s">
        <v>275</v>
      </c>
      <c r="I16" s="92" t="s">
        <v>248</v>
      </c>
      <c r="J16" s="17"/>
      <c r="K16" s="17"/>
      <c r="L16" s="17" t="s">
        <v>5</v>
      </c>
      <c r="M16" s="17"/>
      <c r="O16" s="17"/>
      <c r="P16" s="51" t="s">
        <v>214</v>
      </c>
      <c r="Q16" s="17"/>
      <c r="R16" s="17" t="s">
        <v>110</v>
      </c>
      <c r="S16" s="17" t="s">
        <v>64</v>
      </c>
      <c r="T16" s="17" t="s">
        <v>57</v>
      </c>
      <c r="U16" s="17"/>
      <c r="V16" s="23"/>
      <c r="W16" s="23"/>
      <c r="X16" s="23"/>
      <c r="Y16" s="23"/>
      <c r="Z16" s="23"/>
      <c r="AA16" s="23"/>
    </row>
    <row r="17" spans="2:27" x14ac:dyDescent="0.25">
      <c r="B17" s="17">
        <v>12111</v>
      </c>
      <c r="C17" s="17" t="s">
        <v>276</v>
      </c>
      <c r="D17" s="17" t="s">
        <v>257</v>
      </c>
      <c r="E17" s="17"/>
      <c r="F17" s="17" t="s">
        <v>111</v>
      </c>
      <c r="G17" s="17" t="s">
        <v>251</v>
      </c>
      <c r="H17" s="17" t="s">
        <v>277</v>
      </c>
      <c r="I17" s="92" t="s">
        <v>248</v>
      </c>
      <c r="J17" s="17"/>
      <c r="K17" s="17"/>
      <c r="L17" s="17" t="s">
        <v>6</v>
      </c>
      <c r="M17" s="17"/>
      <c r="O17" s="17"/>
      <c r="P17" s="51" t="s">
        <v>215</v>
      </c>
      <c r="Q17" s="17"/>
      <c r="R17" s="17" t="s">
        <v>111</v>
      </c>
      <c r="S17" s="17" t="s">
        <v>64</v>
      </c>
      <c r="T17" s="17" t="s">
        <v>57</v>
      </c>
      <c r="U17" s="17"/>
      <c r="V17" s="23"/>
      <c r="W17" t="s">
        <v>112</v>
      </c>
      <c r="X17" t="s">
        <v>113</v>
      </c>
      <c r="Y17" t="s">
        <v>45</v>
      </c>
      <c r="Z17" t="s">
        <v>114</v>
      </c>
    </row>
    <row r="18" spans="2:27" ht="15" customHeight="1" x14ac:dyDescent="0.25">
      <c r="B18" s="17">
        <v>12112</v>
      </c>
      <c r="C18" s="17" t="s">
        <v>278</v>
      </c>
      <c r="D18" s="17" t="s">
        <v>279</v>
      </c>
      <c r="E18" s="17"/>
      <c r="F18" s="17" t="s">
        <v>115</v>
      </c>
      <c r="G18" s="17" t="s">
        <v>240</v>
      </c>
      <c r="H18" s="17" t="s">
        <v>279</v>
      </c>
      <c r="I18" s="17"/>
      <c r="J18" s="17"/>
      <c r="K18" s="17"/>
      <c r="L18" s="17" t="s">
        <v>15</v>
      </c>
      <c r="M18" s="17"/>
      <c r="O18" s="17"/>
      <c r="P18" s="51" t="s">
        <v>30</v>
      </c>
      <c r="Q18" s="17"/>
      <c r="R18" s="17" t="s">
        <v>115</v>
      </c>
      <c r="S18" s="17" t="s">
        <v>64</v>
      </c>
      <c r="T18" s="17" t="s">
        <v>53</v>
      </c>
      <c r="U18" s="17"/>
      <c r="V18" s="23"/>
      <c r="W18">
        <v>0</v>
      </c>
      <c r="X18">
        <v>0.749</v>
      </c>
      <c r="Y18" t="s">
        <v>98</v>
      </c>
      <c r="Z18" t="s">
        <v>116</v>
      </c>
    </row>
    <row r="19" spans="2:27" x14ac:dyDescent="0.25">
      <c r="B19" s="17">
        <v>12113</v>
      </c>
      <c r="C19" s="17" t="s">
        <v>280</v>
      </c>
      <c r="D19" s="17" t="s">
        <v>281</v>
      </c>
      <c r="E19" s="17"/>
      <c r="F19" s="17" t="s">
        <v>117</v>
      </c>
      <c r="G19" s="17" t="s">
        <v>251</v>
      </c>
      <c r="H19" s="17" t="s">
        <v>275</v>
      </c>
      <c r="I19" s="92" t="s">
        <v>248</v>
      </c>
      <c r="J19" s="17"/>
      <c r="K19" s="17"/>
      <c r="L19" s="17" t="s">
        <v>18</v>
      </c>
      <c r="M19" s="17"/>
      <c r="O19" s="17"/>
      <c r="P19" s="51" t="s">
        <v>216</v>
      </c>
      <c r="Q19" s="17"/>
      <c r="R19" s="17" t="s">
        <v>117</v>
      </c>
      <c r="S19" s="17" t="s">
        <v>64</v>
      </c>
      <c r="T19" s="17" t="s">
        <v>57</v>
      </c>
      <c r="U19" s="17"/>
      <c r="V19" s="23"/>
      <c r="W19">
        <v>0.75</v>
      </c>
      <c r="X19">
        <v>1</v>
      </c>
      <c r="Y19" t="s">
        <v>90</v>
      </c>
      <c r="Z19" t="s">
        <v>118</v>
      </c>
    </row>
    <row r="20" spans="2:27" x14ac:dyDescent="0.25">
      <c r="B20" s="17">
        <v>12114</v>
      </c>
      <c r="C20" s="17" t="s">
        <v>282</v>
      </c>
      <c r="D20" s="17" t="s">
        <v>283</v>
      </c>
      <c r="E20" s="17"/>
      <c r="F20" s="17" t="s">
        <v>119</v>
      </c>
      <c r="G20" s="17" t="s">
        <v>251</v>
      </c>
      <c r="H20" s="17" t="s">
        <v>250</v>
      </c>
      <c r="I20" s="92" t="s">
        <v>248</v>
      </c>
      <c r="J20" s="17"/>
      <c r="K20" s="17"/>
      <c r="L20" s="17" t="s">
        <v>19</v>
      </c>
      <c r="M20" s="17"/>
      <c r="O20" s="17"/>
      <c r="P20" s="51" t="s">
        <v>217</v>
      </c>
      <c r="Q20" s="17"/>
      <c r="R20" s="17" t="s">
        <v>119</v>
      </c>
      <c r="S20" s="17" t="s">
        <v>64</v>
      </c>
      <c r="T20" s="17" t="s">
        <v>57</v>
      </c>
      <c r="U20" s="17"/>
      <c r="V20" s="23"/>
      <c r="W20" s="23"/>
      <c r="X20" s="23"/>
      <c r="Y20" s="23"/>
      <c r="Z20" s="23"/>
      <c r="AA20" s="23"/>
    </row>
    <row r="21" spans="2:27" x14ac:dyDescent="0.25">
      <c r="B21" s="17">
        <v>12115</v>
      </c>
      <c r="C21" s="17" t="s">
        <v>284</v>
      </c>
      <c r="D21" s="17" t="s">
        <v>285</v>
      </c>
      <c r="E21" s="17"/>
      <c r="F21" s="17" t="s">
        <v>120</v>
      </c>
      <c r="G21" s="17" t="s">
        <v>251</v>
      </c>
      <c r="H21" s="17" t="s">
        <v>286</v>
      </c>
      <c r="I21" s="92" t="s">
        <v>248</v>
      </c>
      <c r="J21" s="17"/>
      <c r="K21" s="17"/>
      <c r="L21" s="17" t="s">
        <v>20</v>
      </c>
      <c r="M21" s="17"/>
      <c r="O21" s="17"/>
      <c r="P21" s="51" t="s">
        <v>218</v>
      </c>
      <c r="Q21" s="17"/>
      <c r="R21" s="17" t="s">
        <v>120</v>
      </c>
      <c r="S21" s="17" t="s">
        <v>64</v>
      </c>
      <c r="T21" s="17" t="s">
        <v>57</v>
      </c>
      <c r="U21" s="17"/>
      <c r="V21" s="23"/>
      <c r="W21" s="23"/>
      <c r="X21" s="23"/>
      <c r="Y21" s="23"/>
      <c r="Z21" s="23"/>
      <c r="AA21" s="23"/>
    </row>
    <row r="22" spans="2:27" x14ac:dyDescent="0.25">
      <c r="B22" s="17">
        <v>12116</v>
      </c>
      <c r="C22" s="17" t="s">
        <v>287</v>
      </c>
      <c r="D22" s="17" t="s">
        <v>288</v>
      </c>
      <c r="E22" s="17"/>
      <c r="F22" s="17" t="s">
        <v>121</v>
      </c>
      <c r="G22" s="17" t="s">
        <v>251</v>
      </c>
      <c r="H22" s="17" t="s">
        <v>243</v>
      </c>
      <c r="I22" s="92" t="s">
        <v>248</v>
      </c>
      <c r="J22" s="17"/>
      <c r="K22" s="17"/>
      <c r="L22" s="17" t="s">
        <v>16</v>
      </c>
      <c r="M22" s="17"/>
      <c r="N22" s="17"/>
      <c r="O22" s="17"/>
      <c r="P22" s="17"/>
      <c r="Q22" s="17"/>
      <c r="R22" s="17" t="s">
        <v>121</v>
      </c>
      <c r="S22" s="17" t="s">
        <v>64</v>
      </c>
      <c r="T22" s="17" t="s">
        <v>57</v>
      </c>
      <c r="U22" s="17"/>
      <c r="V22" s="23"/>
      <c r="W22" s="23"/>
      <c r="X22" s="23"/>
      <c r="Y22" s="23"/>
      <c r="Z22" s="23"/>
      <c r="AA22" s="23"/>
    </row>
    <row r="23" spans="2:27" x14ac:dyDescent="0.25">
      <c r="B23" s="17">
        <v>12117</v>
      </c>
      <c r="C23" s="17" t="s">
        <v>289</v>
      </c>
      <c r="D23" s="17" t="s">
        <v>290</v>
      </c>
      <c r="E23" s="17"/>
      <c r="F23" s="17" t="s">
        <v>122</v>
      </c>
      <c r="G23" s="17" t="s">
        <v>251</v>
      </c>
      <c r="H23" s="17" t="s">
        <v>275</v>
      </c>
      <c r="I23" s="92" t="s">
        <v>248</v>
      </c>
      <c r="J23" s="17"/>
      <c r="K23" s="17"/>
      <c r="L23" s="17" t="s">
        <v>21</v>
      </c>
      <c r="M23" s="17"/>
      <c r="N23" s="17"/>
      <c r="O23" s="17"/>
      <c r="P23" s="17"/>
      <c r="Q23" s="17"/>
      <c r="R23" s="17" t="s">
        <v>122</v>
      </c>
      <c r="S23" s="17" t="s">
        <v>64</v>
      </c>
      <c r="T23" s="17" t="s">
        <v>57</v>
      </c>
      <c r="U23" s="17"/>
      <c r="V23" s="23"/>
      <c r="W23" s="23"/>
      <c r="X23" s="23"/>
      <c r="Y23" s="23"/>
      <c r="Z23" s="23"/>
      <c r="AA23" s="23"/>
    </row>
    <row r="24" spans="2:27" x14ac:dyDescent="0.25">
      <c r="B24" s="17">
        <v>12118</v>
      </c>
      <c r="C24" s="17" t="s">
        <v>291</v>
      </c>
      <c r="D24" s="17" t="s">
        <v>292</v>
      </c>
      <c r="E24" s="17"/>
      <c r="F24" s="17" t="s">
        <v>123</v>
      </c>
      <c r="G24" s="17" t="s">
        <v>251</v>
      </c>
      <c r="H24" s="17" t="s">
        <v>243</v>
      </c>
      <c r="I24" s="92" t="s">
        <v>248</v>
      </c>
      <c r="J24" s="17"/>
      <c r="K24" s="17"/>
      <c r="L24" s="17" t="s">
        <v>22</v>
      </c>
      <c r="M24" s="17"/>
      <c r="N24" s="17"/>
      <c r="O24" s="17"/>
      <c r="P24" s="17"/>
      <c r="Q24" s="17"/>
      <c r="R24" s="51" t="s">
        <v>123</v>
      </c>
      <c r="S24" s="17" t="s">
        <v>64</v>
      </c>
      <c r="T24" s="17" t="s">
        <v>57</v>
      </c>
      <c r="U24" s="17"/>
      <c r="V24" s="23"/>
      <c r="W24" s="23"/>
      <c r="X24" s="23"/>
      <c r="Y24" s="23"/>
      <c r="Z24" s="23"/>
      <c r="AA24" s="23"/>
    </row>
    <row r="25" spans="2:27" x14ac:dyDescent="0.25">
      <c r="B25" s="17">
        <v>12119</v>
      </c>
      <c r="C25" s="17" t="s">
        <v>293</v>
      </c>
      <c r="D25" s="17" t="s">
        <v>294</v>
      </c>
      <c r="E25" s="17"/>
      <c r="F25" s="17" t="s">
        <v>124</v>
      </c>
      <c r="G25" s="17" t="s">
        <v>240</v>
      </c>
      <c r="H25" s="17" t="s">
        <v>281</v>
      </c>
      <c r="I25" s="17"/>
      <c r="J25" s="17"/>
      <c r="K25" s="17"/>
      <c r="L25" s="17" t="s">
        <v>23</v>
      </c>
      <c r="M25" s="17"/>
      <c r="N25" s="17"/>
      <c r="O25" s="17"/>
      <c r="P25" s="17"/>
      <c r="Q25" s="17"/>
      <c r="R25" s="17" t="s">
        <v>124</v>
      </c>
      <c r="S25" s="17" t="s">
        <v>64</v>
      </c>
      <c r="T25" s="17" t="s">
        <v>53</v>
      </c>
      <c r="U25" s="17"/>
      <c r="V25" s="23"/>
      <c r="W25" s="23"/>
      <c r="X25" s="23"/>
      <c r="Y25" s="23"/>
      <c r="Z25" s="23"/>
      <c r="AA25" s="23"/>
    </row>
    <row r="26" spans="2:27" x14ac:dyDescent="0.25">
      <c r="B26" s="17">
        <v>12120</v>
      </c>
      <c r="C26" s="17" t="s">
        <v>295</v>
      </c>
      <c r="D26" s="17" t="s">
        <v>296</v>
      </c>
      <c r="E26" s="17"/>
      <c r="F26" s="17" t="s">
        <v>125</v>
      </c>
      <c r="G26" s="17" t="s">
        <v>297</v>
      </c>
      <c r="H26" s="17" t="s">
        <v>298</v>
      </c>
      <c r="I26" s="92" t="s">
        <v>248</v>
      </c>
      <c r="J26" s="17"/>
      <c r="K26" s="17"/>
      <c r="L26" s="17" t="s">
        <v>44</v>
      </c>
      <c r="M26" s="17"/>
      <c r="N26" s="17"/>
      <c r="O26" s="17"/>
      <c r="P26" s="17"/>
      <c r="Q26" s="17"/>
      <c r="R26" s="17" t="s">
        <v>125</v>
      </c>
      <c r="S26" s="17" t="s">
        <v>64</v>
      </c>
      <c r="T26" s="17" t="s">
        <v>57</v>
      </c>
      <c r="U26" s="17"/>
      <c r="V26" s="23"/>
      <c r="W26" s="23"/>
      <c r="X26" s="23"/>
      <c r="Y26" s="23"/>
      <c r="Z26" s="23"/>
      <c r="AA26" s="23"/>
    </row>
    <row r="27" spans="2:27" x14ac:dyDescent="0.25">
      <c r="B27" s="17">
        <v>130000</v>
      </c>
      <c r="C27" s="17" t="s">
        <v>299</v>
      </c>
      <c r="D27" s="17" t="s">
        <v>275</v>
      </c>
      <c r="E27" s="17"/>
      <c r="F27" s="17" t="s">
        <v>126</v>
      </c>
      <c r="G27" s="17" t="s">
        <v>251</v>
      </c>
      <c r="H27" s="17" t="s">
        <v>300</v>
      </c>
      <c r="I27" s="92" t="s">
        <v>248</v>
      </c>
      <c r="J27" s="17"/>
      <c r="K27" s="17"/>
      <c r="L27" s="17" t="s">
        <v>211</v>
      </c>
      <c r="M27" s="17"/>
      <c r="N27" s="17"/>
      <c r="O27" s="17"/>
      <c r="P27" s="17"/>
      <c r="Q27" s="17"/>
      <c r="R27" s="17" t="s">
        <v>126</v>
      </c>
      <c r="S27" s="17" t="s">
        <v>64</v>
      </c>
      <c r="T27" s="17" t="s">
        <v>57</v>
      </c>
      <c r="U27" s="17"/>
      <c r="V27" s="23"/>
      <c r="W27" s="23"/>
      <c r="X27" s="23"/>
      <c r="Y27" s="23"/>
      <c r="Z27" s="23"/>
      <c r="AA27" s="23"/>
    </row>
    <row r="28" spans="2:27" x14ac:dyDescent="0.25">
      <c r="B28" s="17">
        <v>140000</v>
      </c>
      <c r="C28" s="17" t="s">
        <v>301</v>
      </c>
      <c r="D28" s="17" t="s">
        <v>265</v>
      </c>
      <c r="E28" s="17"/>
      <c r="F28" s="17" t="s">
        <v>127</v>
      </c>
      <c r="G28" s="17" t="s">
        <v>251</v>
      </c>
      <c r="H28" s="17" t="s">
        <v>298</v>
      </c>
      <c r="I28" s="92" t="s">
        <v>248</v>
      </c>
      <c r="J28" s="17"/>
      <c r="K28" s="17"/>
      <c r="L28" s="17" t="s">
        <v>212</v>
      </c>
      <c r="M28" s="17"/>
      <c r="N28" s="17"/>
      <c r="O28" s="17"/>
      <c r="P28" s="17"/>
      <c r="Q28" s="17"/>
      <c r="R28" s="17" t="s">
        <v>127</v>
      </c>
      <c r="S28" s="17" t="s">
        <v>64</v>
      </c>
      <c r="T28" s="17" t="s">
        <v>57</v>
      </c>
      <c r="U28" s="17"/>
      <c r="V28" s="23"/>
      <c r="W28" s="23"/>
      <c r="X28" s="23"/>
      <c r="Y28" s="23"/>
      <c r="Z28" s="23"/>
      <c r="AA28" s="23"/>
    </row>
    <row r="29" spans="2:27" x14ac:dyDescent="0.25">
      <c r="B29" s="17">
        <v>150000</v>
      </c>
      <c r="C29" s="17" t="s">
        <v>302</v>
      </c>
      <c r="D29" s="17" t="s">
        <v>262</v>
      </c>
      <c r="E29" s="17"/>
      <c r="F29" s="17" t="s">
        <v>128</v>
      </c>
      <c r="G29" s="17" t="s">
        <v>240</v>
      </c>
      <c r="H29" s="17" t="s">
        <v>283</v>
      </c>
      <c r="I29" s="17"/>
      <c r="J29" s="17"/>
      <c r="K29" s="17"/>
      <c r="L29" s="17"/>
      <c r="M29" s="17"/>
      <c r="N29" s="17"/>
      <c r="O29" s="17"/>
      <c r="P29" s="17"/>
      <c r="Q29" s="17"/>
      <c r="R29" s="17" t="s">
        <v>128</v>
      </c>
      <c r="S29" s="17" t="s">
        <v>64</v>
      </c>
      <c r="T29" s="17" t="s">
        <v>53</v>
      </c>
      <c r="U29" s="17"/>
      <c r="V29" s="23"/>
      <c r="W29" s="23"/>
      <c r="X29" s="23"/>
      <c r="Y29" s="23"/>
      <c r="Z29" s="23"/>
      <c r="AA29" s="23"/>
    </row>
    <row r="30" spans="2:27" x14ac:dyDescent="0.25">
      <c r="B30" s="17">
        <v>190000</v>
      </c>
      <c r="C30" s="17" t="s">
        <v>303</v>
      </c>
      <c r="D30" s="17" t="s">
        <v>273</v>
      </c>
      <c r="E30" s="17"/>
      <c r="F30" s="17" t="s">
        <v>129</v>
      </c>
      <c r="G30" s="17" t="s">
        <v>240</v>
      </c>
      <c r="H30" s="17" t="s">
        <v>285</v>
      </c>
      <c r="I30" s="17"/>
      <c r="J30" s="17"/>
      <c r="K30" s="17"/>
      <c r="L30" s="17"/>
      <c r="M30" s="17"/>
      <c r="N30" s="17"/>
      <c r="O30" s="17"/>
      <c r="P30" s="17"/>
      <c r="Q30" s="17"/>
      <c r="R30" s="17" t="s">
        <v>129</v>
      </c>
      <c r="S30" s="17" t="s">
        <v>64</v>
      </c>
      <c r="T30" s="17" t="s">
        <v>53</v>
      </c>
      <c r="U30" s="17"/>
      <c r="V30" s="23"/>
      <c r="W30" s="23"/>
      <c r="X30" s="23"/>
      <c r="Y30" s="23"/>
      <c r="Z30" s="23"/>
      <c r="AA30" s="23"/>
    </row>
    <row r="31" spans="2:27" x14ac:dyDescent="0.25">
      <c r="B31" s="17">
        <v>200000</v>
      </c>
      <c r="C31" s="17" t="s">
        <v>304</v>
      </c>
      <c r="D31" s="17" t="s">
        <v>286</v>
      </c>
      <c r="E31" s="17"/>
      <c r="F31" s="17" t="s">
        <v>130</v>
      </c>
      <c r="G31" s="17" t="s">
        <v>240</v>
      </c>
      <c r="H31" s="17" t="s">
        <v>288</v>
      </c>
      <c r="I31" s="17"/>
      <c r="J31" s="17"/>
      <c r="K31" s="17"/>
      <c r="L31" s="17"/>
      <c r="M31" s="17"/>
      <c r="N31" s="17"/>
      <c r="O31" s="17"/>
      <c r="P31" s="17"/>
      <c r="Q31" s="17"/>
      <c r="R31" s="17" t="s">
        <v>130</v>
      </c>
      <c r="S31" s="17" t="s">
        <v>64</v>
      </c>
      <c r="T31" s="17" t="s">
        <v>53</v>
      </c>
      <c r="U31" s="17"/>
      <c r="V31" s="23"/>
      <c r="W31" s="23"/>
      <c r="X31" s="23"/>
      <c r="Y31" s="23"/>
      <c r="Z31" s="23"/>
      <c r="AA31" s="23"/>
    </row>
    <row r="32" spans="2:27" x14ac:dyDescent="0.25">
      <c r="B32" s="17">
        <v>210000</v>
      </c>
      <c r="C32" s="17" t="s">
        <v>305</v>
      </c>
      <c r="D32" s="17" t="s">
        <v>306</v>
      </c>
      <c r="E32" s="17"/>
      <c r="F32" s="17" t="s">
        <v>131</v>
      </c>
      <c r="G32" s="17" t="s">
        <v>240</v>
      </c>
      <c r="H32" s="17" t="s">
        <v>290</v>
      </c>
      <c r="I32" s="17"/>
      <c r="J32" s="17"/>
      <c r="K32" s="17"/>
      <c r="L32" s="17"/>
      <c r="M32" s="17"/>
      <c r="N32" s="17"/>
      <c r="O32" s="17"/>
      <c r="P32" s="17"/>
      <c r="Q32" s="17"/>
      <c r="R32" s="17" t="s">
        <v>131</v>
      </c>
      <c r="S32" s="17" t="s">
        <v>64</v>
      </c>
      <c r="T32" s="17" t="s">
        <v>53</v>
      </c>
      <c r="U32" s="17"/>
      <c r="V32" s="23"/>
      <c r="W32" s="23"/>
      <c r="X32" s="23"/>
      <c r="Y32" s="23"/>
      <c r="Z32" s="23"/>
      <c r="AA32" s="23"/>
    </row>
    <row r="33" spans="2:27" x14ac:dyDescent="0.25">
      <c r="B33" s="17">
        <v>220000</v>
      </c>
      <c r="C33" s="17" t="s">
        <v>307</v>
      </c>
      <c r="D33" s="17" t="s">
        <v>277</v>
      </c>
      <c r="E33" s="17"/>
      <c r="F33" s="17" t="s">
        <v>132</v>
      </c>
      <c r="G33" s="17" t="s">
        <v>240</v>
      </c>
      <c r="H33" s="17" t="s">
        <v>292</v>
      </c>
      <c r="I33" s="17"/>
      <c r="J33" s="17"/>
      <c r="K33" s="17"/>
      <c r="L33" s="17"/>
      <c r="M33" s="17"/>
      <c r="N33" s="17"/>
      <c r="O33" s="17"/>
      <c r="P33" s="17"/>
      <c r="Q33" s="17"/>
      <c r="R33" s="17" t="s">
        <v>132</v>
      </c>
      <c r="S33" s="17" t="s">
        <v>64</v>
      </c>
      <c r="T33" s="17" t="s">
        <v>53</v>
      </c>
      <c r="U33" s="17"/>
      <c r="V33" s="23"/>
      <c r="W33" s="23"/>
      <c r="X33" s="23"/>
      <c r="Y33" s="23"/>
      <c r="Z33" s="23"/>
      <c r="AA33" s="23"/>
    </row>
    <row r="34" spans="2:27" x14ac:dyDescent="0.25">
      <c r="B34" s="17">
        <v>230000</v>
      </c>
      <c r="C34" s="17" t="s">
        <v>308</v>
      </c>
      <c r="D34" s="17" t="s">
        <v>298</v>
      </c>
      <c r="E34" s="17"/>
      <c r="F34" s="17" t="s">
        <v>133</v>
      </c>
      <c r="G34" s="17" t="s">
        <v>240</v>
      </c>
      <c r="H34" s="17" t="s">
        <v>294</v>
      </c>
      <c r="I34" s="17"/>
      <c r="J34" s="17"/>
      <c r="K34" s="17"/>
      <c r="L34" s="17"/>
      <c r="M34" s="17"/>
      <c r="N34" s="17"/>
      <c r="O34" s="17"/>
      <c r="P34" s="17"/>
      <c r="Q34" s="17"/>
      <c r="R34" s="17" t="s">
        <v>133</v>
      </c>
      <c r="S34" s="17" t="s">
        <v>64</v>
      </c>
      <c r="T34" s="17" t="s">
        <v>53</v>
      </c>
      <c r="U34" s="17"/>
      <c r="V34" s="23"/>
      <c r="W34" s="23"/>
      <c r="X34" s="23"/>
      <c r="Y34" s="23"/>
      <c r="Z34" s="23"/>
      <c r="AA34" s="23"/>
    </row>
    <row r="35" spans="2:27" x14ac:dyDescent="0.25">
      <c r="B35" s="17">
        <v>80000</v>
      </c>
      <c r="C35" s="17" t="s">
        <v>309</v>
      </c>
      <c r="D35" s="17" t="s">
        <v>268</v>
      </c>
      <c r="E35" s="17"/>
      <c r="F35" s="17" t="s">
        <v>134</v>
      </c>
      <c r="G35" s="17" t="s">
        <v>240</v>
      </c>
      <c r="H35" s="17" t="s">
        <v>254</v>
      </c>
      <c r="I35" s="17"/>
      <c r="J35" s="17"/>
      <c r="K35" s="17"/>
      <c r="L35" s="17"/>
      <c r="M35" s="17"/>
      <c r="N35" s="17"/>
      <c r="O35" s="17"/>
      <c r="P35" s="17"/>
      <c r="Q35" s="17"/>
      <c r="R35" s="17" t="s">
        <v>134</v>
      </c>
      <c r="S35" s="17" t="s">
        <v>64</v>
      </c>
      <c r="T35" s="17" t="s">
        <v>53</v>
      </c>
      <c r="U35" s="17"/>
      <c r="V35" s="23"/>
      <c r="W35" s="23"/>
      <c r="X35" s="23"/>
      <c r="Y35" s="23"/>
      <c r="Z35" s="23"/>
      <c r="AA35" s="23"/>
    </row>
    <row r="36" spans="2:27" x14ac:dyDescent="0.25">
      <c r="B36" s="17">
        <v>90000</v>
      </c>
      <c r="C36" s="17" t="s">
        <v>310</v>
      </c>
      <c r="D36" s="17" t="s">
        <v>300</v>
      </c>
      <c r="E36" s="17"/>
      <c r="F36" s="17" t="s">
        <v>135</v>
      </c>
      <c r="G36" s="17" t="s">
        <v>240</v>
      </c>
      <c r="H36" s="17" t="s">
        <v>296</v>
      </c>
      <c r="I36" s="17"/>
      <c r="J36" s="17"/>
      <c r="K36" s="17"/>
      <c r="L36" s="17"/>
      <c r="M36" s="17"/>
      <c r="N36" s="17"/>
      <c r="O36" s="17"/>
      <c r="P36" s="17"/>
      <c r="Q36" s="17"/>
      <c r="R36" s="17" t="s">
        <v>135</v>
      </c>
      <c r="S36" s="17" t="s">
        <v>64</v>
      </c>
      <c r="T36" s="17" t="s">
        <v>53</v>
      </c>
      <c r="U36" s="17"/>
      <c r="V36" s="23"/>
      <c r="W36" s="23"/>
      <c r="X36" s="23"/>
      <c r="Y36" s="23"/>
      <c r="Z36" s="23"/>
      <c r="AA36" s="23"/>
    </row>
    <row r="37" spans="2:27" x14ac:dyDescent="0.25">
      <c r="B37" s="17"/>
      <c r="C37" s="17"/>
      <c r="D37" s="17"/>
      <c r="E37" s="17"/>
      <c r="F37" s="17" t="s">
        <v>136</v>
      </c>
      <c r="G37" s="17" t="s">
        <v>311</v>
      </c>
      <c r="H37" s="17" t="s">
        <v>273</v>
      </c>
      <c r="I37" s="92"/>
      <c r="J37" s="17"/>
      <c r="K37" s="17"/>
      <c r="L37" s="17"/>
      <c r="M37" s="17"/>
      <c r="N37" s="17"/>
      <c r="O37" s="17"/>
      <c r="P37" s="17"/>
      <c r="Q37" s="17"/>
      <c r="R37" s="17" t="s">
        <v>136</v>
      </c>
      <c r="S37" s="17" t="s">
        <v>100</v>
      </c>
      <c r="T37" s="17" t="s">
        <v>53</v>
      </c>
      <c r="U37" s="17"/>
      <c r="V37" s="23"/>
      <c r="W37" s="23"/>
      <c r="X37" s="23"/>
      <c r="Y37" s="23"/>
      <c r="Z37" s="23"/>
      <c r="AA37" s="23"/>
    </row>
    <row r="38" spans="2:27" x14ac:dyDescent="0.25">
      <c r="B38" s="17"/>
      <c r="C38" s="17"/>
      <c r="D38" s="17"/>
      <c r="E38" s="17"/>
      <c r="F38" s="83" t="s">
        <v>137</v>
      </c>
      <c r="G38" s="17" t="s">
        <v>312</v>
      </c>
      <c r="H38" s="17" t="s">
        <v>239</v>
      </c>
      <c r="I38" s="92"/>
      <c r="J38" s="17"/>
      <c r="K38" s="17"/>
      <c r="L38" s="17"/>
      <c r="M38" s="17"/>
      <c r="N38" s="17"/>
      <c r="O38" s="17"/>
      <c r="P38" s="17"/>
      <c r="Q38" s="17"/>
      <c r="R38" s="52" t="s">
        <v>137</v>
      </c>
      <c r="S38" s="53" t="s">
        <v>100</v>
      </c>
      <c r="T38" s="53" t="s">
        <v>53</v>
      </c>
      <c r="U38" s="53"/>
      <c r="V38" s="23"/>
      <c r="W38" s="23"/>
      <c r="X38" s="23"/>
      <c r="Y38" s="23"/>
      <c r="Z38" s="23"/>
      <c r="AA38" s="23"/>
    </row>
    <row r="39" spans="2:27" x14ac:dyDescent="0.25">
      <c r="B39" s="17"/>
      <c r="C39" s="17"/>
      <c r="D39" s="17"/>
      <c r="E39" s="17"/>
      <c r="F39" s="17"/>
      <c r="G39" s="17" t="s">
        <v>313</v>
      </c>
      <c r="H39" s="17" t="s">
        <v>275</v>
      </c>
      <c r="I39" s="92"/>
      <c r="J39" s="17"/>
      <c r="K39" s="17"/>
      <c r="L39" s="17"/>
      <c r="M39" s="17"/>
      <c r="N39" s="17"/>
      <c r="O39" s="17"/>
      <c r="P39" s="17"/>
      <c r="Q39" s="17"/>
      <c r="R39" s="52" t="s">
        <v>138</v>
      </c>
      <c r="S39" s="53" t="s">
        <v>64</v>
      </c>
      <c r="T39" s="53" t="s">
        <v>53</v>
      </c>
      <c r="U39" s="17"/>
      <c r="V39" s="23"/>
      <c r="W39" s="23"/>
      <c r="X39" s="23"/>
      <c r="Y39" s="23"/>
      <c r="Z39" s="23"/>
      <c r="AA39" s="23"/>
    </row>
    <row r="40" spans="2:27" x14ac:dyDescent="0.25">
      <c r="B40" s="17"/>
      <c r="C40" s="17"/>
      <c r="D40" s="17"/>
      <c r="E40" s="17"/>
      <c r="F40" s="83" t="s">
        <v>138</v>
      </c>
      <c r="G40" s="17" t="s">
        <v>251</v>
      </c>
      <c r="H40" s="17" t="s">
        <v>275</v>
      </c>
      <c r="I40" s="92"/>
      <c r="J40" s="17"/>
      <c r="K40" s="17"/>
      <c r="L40" s="17"/>
      <c r="M40" s="17"/>
      <c r="N40" s="17"/>
      <c r="O40" s="17"/>
      <c r="P40" s="17"/>
      <c r="Q40" s="17"/>
      <c r="R40" s="17" t="s">
        <v>139</v>
      </c>
      <c r="S40" s="17" t="s">
        <v>100</v>
      </c>
      <c r="T40" s="17" t="s">
        <v>53</v>
      </c>
      <c r="U40" s="17"/>
      <c r="V40" s="23"/>
      <c r="W40" s="23"/>
      <c r="X40" s="23"/>
      <c r="Y40" s="23"/>
      <c r="Z40" s="23"/>
      <c r="AA40" s="23"/>
    </row>
    <row r="41" spans="2:27" x14ac:dyDescent="0.25">
      <c r="B41" s="17"/>
      <c r="C41" s="17"/>
      <c r="D41" s="17"/>
      <c r="E41" s="17"/>
      <c r="F41" s="17" t="s">
        <v>139</v>
      </c>
      <c r="G41" s="17" t="s">
        <v>311</v>
      </c>
      <c r="H41" s="17" t="s">
        <v>268</v>
      </c>
      <c r="I41" s="17"/>
      <c r="J41" s="17"/>
      <c r="K41" s="17"/>
      <c r="L41" s="17"/>
      <c r="M41" s="17"/>
      <c r="N41" s="17"/>
      <c r="O41" s="17"/>
      <c r="P41" s="17"/>
      <c r="Q41" s="17"/>
      <c r="R41" s="17" t="s">
        <v>140</v>
      </c>
      <c r="S41" s="17" t="s">
        <v>100</v>
      </c>
      <c r="T41" s="17" t="s">
        <v>53</v>
      </c>
      <c r="U41" s="17"/>
      <c r="V41" s="23"/>
      <c r="W41" s="23"/>
      <c r="X41" s="23"/>
      <c r="Y41" s="23"/>
      <c r="Z41" s="23"/>
      <c r="AA41" s="23"/>
    </row>
    <row r="42" spans="2:27" x14ac:dyDescent="0.25">
      <c r="B42" s="17"/>
      <c r="C42" s="17"/>
      <c r="D42" s="17"/>
      <c r="E42" s="17"/>
      <c r="F42" s="17"/>
      <c r="G42" s="17" t="s">
        <v>313</v>
      </c>
      <c r="H42" s="17" t="s">
        <v>275</v>
      </c>
      <c r="I42" s="17"/>
      <c r="J42" s="17"/>
      <c r="K42" s="17"/>
      <c r="L42" s="17"/>
      <c r="M42" s="17"/>
      <c r="N42" s="17"/>
      <c r="O42" s="17"/>
      <c r="P42" s="17"/>
      <c r="Q42" s="17"/>
      <c r="R42" s="17" t="s">
        <v>141</v>
      </c>
      <c r="S42" s="17" t="s">
        <v>100</v>
      </c>
      <c r="T42" s="17" t="s">
        <v>53</v>
      </c>
      <c r="U42" s="17"/>
      <c r="V42" s="23"/>
      <c r="W42" s="23"/>
      <c r="X42" s="23"/>
      <c r="Y42" s="23"/>
      <c r="Z42" s="23"/>
      <c r="AA42" s="23"/>
    </row>
    <row r="43" spans="2:27" x14ac:dyDescent="0.25">
      <c r="B43" s="17"/>
      <c r="C43" s="17"/>
      <c r="D43" s="17"/>
      <c r="E43" s="17"/>
      <c r="F43" s="17" t="s">
        <v>140</v>
      </c>
      <c r="G43" s="17" t="s">
        <v>312</v>
      </c>
      <c r="H43" s="17" t="s">
        <v>262</v>
      </c>
      <c r="I43" s="17"/>
      <c r="J43" s="17"/>
      <c r="K43" s="17"/>
      <c r="L43" s="17"/>
      <c r="M43" s="17"/>
      <c r="N43" s="17"/>
      <c r="O43" s="17"/>
      <c r="P43" s="17"/>
      <c r="Q43" s="17"/>
      <c r="R43" s="17" t="s">
        <v>142</v>
      </c>
      <c r="S43" s="17" t="s">
        <v>100</v>
      </c>
      <c r="T43" s="17" t="s">
        <v>53</v>
      </c>
      <c r="U43" s="17"/>
      <c r="V43" s="23"/>
      <c r="W43" s="23"/>
      <c r="X43" s="23"/>
      <c r="Y43" s="23"/>
      <c r="Z43" s="23"/>
      <c r="AA43" s="23"/>
    </row>
    <row r="44" spans="2:27" x14ac:dyDescent="0.25">
      <c r="B44" s="17"/>
      <c r="C44" s="17"/>
      <c r="D44" s="17"/>
      <c r="E44" s="17"/>
      <c r="F44" s="17"/>
      <c r="G44" s="17" t="s">
        <v>313</v>
      </c>
      <c r="H44" s="17" t="s">
        <v>275</v>
      </c>
      <c r="I44" s="17"/>
      <c r="J44" s="17"/>
      <c r="K44" s="17"/>
      <c r="L44" s="17"/>
      <c r="M44" s="17"/>
      <c r="N44" s="17"/>
      <c r="O44" s="17"/>
      <c r="P44" s="17"/>
      <c r="Q44" s="17"/>
      <c r="R44" s="17" t="s">
        <v>143</v>
      </c>
      <c r="S44" s="17" t="s">
        <v>100</v>
      </c>
      <c r="T44" s="17" t="s">
        <v>53</v>
      </c>
      <c r="U44" s="17"/>
      <c r="V44" s="23"/>
      <c r="W44" s="23"/>
      <c r="X44" s="23"/>
      <c r="Y44" s="23"/>
      <c r="Z44" s="23"/>
      <c r="AA44" s="23"/>
    </row>
    <row r="45" spans="2:27" x14ac:dyDescent="0.25">
      <c r="B45" s="17"/>
      <c r="C45" s="17"/>
      <c r="D45" s="17"/>
      <c r="E45" s="17"/>
      <c r="F45" s="17" t="s">
        <v>141</v>
      </c>
      <c r="G45" s="17" t="s">
        <v>311</v>
      </c>
      <c r="H45" s="17" t="s">
        <v>275</v>
      </c>
      <c r="I45" s="92"/>
      <c r="J45" s="17"/>
      <c r="K45" s="17"/>
      <c r="L45" s="17"/>
      <c r="M45" s="17"/>
      <c r="N45" s="17"/>
      <c r="O45" s="17"/>
      <c r="P45" s="17"/>
      <c r="Q45" s="17"/>
      <c r="R45" s="17" t="s">
        <v>144</v>
      </c>
      <c r="S45" s="17" t="s">
        <v>100</v>
      </c>
      <c r="T45" s="17" t="s">
        <v>53</v>
      </c>
      <c r="U45" s="17"/>
      <c r="V45" s="23"/>
      <c r="W45" s="23"/>
      <c r="X45" s="23"/>
      <c r="Y45" s="23"/>
      <c r="Z45" s="23"/>
      <c r="AA45" s="23"/>
    </row>
    <row r="46" spans="2:27" x14ac:dyDescent="0.25">
      <c r="B46" s="17"/>
      <c r="C46" s="17"/>
      <c r="D46" s="17"/>
      <c r="E46" s="17"/>
      <c r="F46" s="17"/>
      <c r="G46" s="17" t="s">
        <v>313</v>
      </c>
      <c r="H46" s="17" t="s">
        <v>275</v>
      </c>
      <c r="I46" s="17"/>
      <c r="J46" s="17"/>
      <c r="K46" s="17"/>
      <c r="L46" s="17"/>
      <c r="M46" s="17"/>
      <c r="N46" s="17"/>
      <c r="O46" s="17"/>
      <c r="P46" s="17"/>
      <c r="Q46" s="17"/>
      <c r="R46" s="17" t="s">
        <v>231</v>
      </c>
      <c r="S46" s="17" t="s">
        <v>100</v>
      </c>
      <c r="T46" s="17" t="s">
        <v>53</v>
      </c>
      <c r="U46" s="17"/>
      <c r="V46" s="23"/>
      <c r="W46" s="23"/>
      <c r="X46" s="23"/>
      <c r="Y46" s="23"/>
      <c r="Z46" s="23"/>
      <c r="AA46" s="23"/>
    </row>
    <row r="47" spans="2:27" x14ac:dyDescent="0.25">
      <c r="B47" s="17"/>
      <c r="C47" s="17"/>
      <c r="D47" s="17"/>
      <c r="E47" s="17"/>
      <c r="F47" s="17"/>
      <c r="G47" s="17" t="s">
        <v>313</v>
      </c>
      <c r="H47" s="17" t="s">
        <v>275</v>
      </c>
      <c r="I47" s="17"/>
      <c r="J47" s="17"/>
      <c r="K47" s="17"/>
      <c r="L47" s="17"/>
      <c r="M47" s="17"/>
      <c r="N47" s="17"/>
      <c r="O47" s="17"/>
      <c r="P47" s="17"/>
      <c r="Q47" s="17"/>
      <c r="R47" s="17" t="s">
        <v>146</v>
      </c>
      <c r="S47" s="17" t="s">
        <v>100</v>
      </c>
      <c r="T47" s="17" t="s">
        <v>53</v>
      </c>
      <c r="U47" s="17"/>
      <c r="V47" s="23"/>
      <c r="W47" s="23"/>
      <c r="X47" s="23"/>
      <c r="Y47" s="23"/>
      <c r="Z47" s="23"/>
      <c r="AA47" s="23"/>
    </row>
    <row r="48" spans="2:27" x14ac:dyDescent="0.25">
      <c r="B48" s="17"/>
      <c r="C48" s="17"/>
      <c r="D48" s="17"/>
      <c r="E48" s="17"/>
      <c r="F48" s="17" t="s">
        <v>142</v>
      </c>
      <c r="G48" s="17" t="s">
        <v>311</v>
      </c>
      <c r="H48" s="17" t="s">
        <v>277</v>
      </c>
      <c r="I48" s="92"/>
      <c r="J48" s="17"/>
      <c r="K48" s="17"/>
      <c r="L48" s="17"/>
      <c r="M48" s="17"/>
      <c r="N48" s="17"/>
      <c r="O48" s="17"/>
      <c r="P48" s="17"/>
      <c r="Q48" s="17"/>
      <c r="R48" s="17" t="s">
        <v>147</v>
      </c>
      <c r="S48" s="17" t="s">
        <v>100</v>
      </c>
      <c r="T48" s="17" t="s">
        <v>53</v>
      </c>
      <c r="U48" s="17"/>
      <c r="V48" s="23"/>
      <c r="W48" s="23"/>
      <c r="X48" s="23"/>
      <c r="Y48" s="23"/>
      <c r="Z48" s="23"/>
      <c r="AA48" s="23"/>
    </row>
    <row r="49" spans="2:27" x14ac:dyDescent="0.25">
      <c r="B49" s="17"/>
      <c r="C49" s="17"/>
      <c r="D49" s="17"/>
      <c r="E49" s="17"/>
      <c r="F49" s="17" t="s">
        <v>143</v>
      </c>
      <c r="G49" s="17" t="s">
        <v>311</v>
      </c>
      <c r="H49" s="17" t="s">
        <v>277</v>
      </c>
      <c r="I49" s="92"/>
      <c r="J49" s="17"/>
      <c r="K49" s="17"/>
      <c r="L49" s="17"/>
      <c r="M49" s="17"/>
      <c r="N49" s="17"/>
      <c r="O49" s="17"/>
      <c r="P49" s="17"/>
      <c r="Q49" s="17"/>
      <c r="R49" s="17" t="s">
        <v>148</v>
      </c>
      <c r="S49" s="17" t="s">
        <v>100</v>
      </c>
      <c r="T49" s="17" t="s">
        <v>53</v>
      </c>
      <c r="U49" s="17"/>
      <c r="V49" s="23"/>
      <c r="W49" s="23"/>
      <c r="X49" s="23"/>
      <c r="Y49" s="23"/>
      <c r="Z49" s="23"/>
      <c r="AA49" s="23"/>
    </row>
    <row r="50" spans="2:27" x14ac:dyDescent="0.25">
      <c r="B50" s="17"/>
      <c r="C50" s="17"/>
      <c r="D50" s="17"/>
      <c r="E50" s="17"/>
      <c r="F50" s="17" t="s">
        <v>144</v>
      </c>
      <c r="G50" s="17" t="s">
        <v>311</v>
      </c>
      <c r="H50" s="17" t="s">
        <v>286</v>
      </c>
      <c r="I50" s="92"/>
      <c r="J50" s="17"/>
      <c r="K50" s="17"/>
      <c r="L50" s="17"/>
      <c r="M50" s="17"/>
      <c r="N50" s="17"/>
      <c r="O50" s="17"/>
      <c r="P50" s="17"/>
      <c r="Q50" s="17"/>
      <c r="R50" s="17" t="s">
        <v>149</v>
      </c>
      <c r="S50" s="17" t="s">
        <v>100</v>
      </c>
      <c r="T50" s="17" t="s">
        <v>53</v>
      </c>
      <c r="U50" s="17"/>
      <c r="V50" s="23"/>
      <c r="W50" s="23"/>
      <c r="X50" s="23"/>
      <c r="Y50" s="23"/>
      <c r="Z50" s="23"/>
      <c r="AA50" s="23"/>
    </row>
    <row r="51" spans="2:27" x14ac:dyDescent="0.25">
      <c r="B51" s="17"/>
      <c r="C51" s="17"/>
      <c r="D51" s="17"/>
      <c r="E51" s="17"/>
      <c r="F51" s="17" t="s">
        <v>145</v>
      </c>
      <c r="G51" s="17" t="s">
        <v>311</v>
      </c>
      <c r="H51" s="17" t="s">
        <v>277</v>
      </c>
      <c r="I51" s="17"/>
      <c r="J51" s="17"/>
      <c r="K51" s="17"/>
      <c r="L51" s="17"/>
      <c r="M51" s="17"/>
      <c r="N51" s="17"/>
      <c r="O51" s="17"/>
      <c r="P51" s="17"/>
      <c r="Q51" s="17"/>
      <c r="R51" s="17" t="s">
        <v>150</v>
      </c>
      <c r="S51" s="17" t="s">
        <v>100</v>
      </c>
      <c r="T51" s="17" t="s">
        <v>53</v>
      </c>
      <c r="U51" s="17"/>
      <c r="V51" s="23"/>
      <c r="W51" s="23"/>
      <c r="X51" s="23"/>
      <c r="Y51" s="23"/>
      <c r="Z51" s="23"/>
      <c r="AA51" s="23"/>
    </row>
    <row r="52" spans="2:27" x14ac:dyDescent="0.25">
      <c r="B52" s="17"/>
      <c r="C52" s="17"/>
      <c r="D52" s="17"/>
      <c r="E52" s="17"/>
      <c r="F52" s="17" t="s">
        <v>146</v>
      </c>
      <c r="G52" s="17" t="s">
        <v>311</v>
      </c>
      <c r="H52" s="17" t="s">
        <v>277</v>
      </c>
      <c r="I52" s="92"/>
      <c r="J52" s="17"/>
      <c r="K52" s="17"/>
      <c r="L52" s="17"/>
      <c r="M52" s="17"/>
      <c r="N52" s="17"/>
      <c r="O52" s="17"/>
      <c r="P52" s="17"/>
      <c r="Q52" s="17"/>
      <c r="R52" s="17" t="s">
        <v>151</v>
      </c>
      <c r="S52" s="17" t="s">
        <v>100</v>
      </c>
      <c r="T52" s="17" t="s">
        <v>53</v>
      </c>
      <c r="U52" s="17"/>
      <c r="V52" s="23"/>
      <c r="W52" s="23"/>
      <c r="X52" s="23"/>
      <c r="Y52" s="23"/>
      <c r="Z52" s="23"/>
      <c r="AA52" s="23"/>
    </row>
    <row r="53" spans="2:27" x14ac:dyDescent="0.25">
      <c r="B53" s="17"/>
      <c r="C53" s="17"/>
      <c r="D53" s="17"/>
      <c r="E53" s="17"/>
      <c r="F53" s="17" t="s">
        <v>147</v>
      </c>
      <c r="G53" s="17" t="s">
        <v>311</v>
      </c>
      <c r="H53" s="17" t="s">
        <v>275</v>
      </c>
      <c r="I53" s="92"/>
      <c r="J53" s="17"/>
      <c r="K53" s="17"/>
      <c r="L53" s="17"/>
      <c r="M53" s="17"/>
      <c r="N53" s="17"/>
      <c r="O53" s="17"/>
      <c r="P53" s="17"/>
      <c r="Q53" s="17"/>
      <c r="R53" s="17" t="s">
        <v>152</v>
      </c>
      <c r="S53" s="17" t="s">
        <v>100</v>
      </c>
      <c r="T53" s="17" t="s">
        <v>53</v>
      </c>
      <c r="U53" s="17"/>
      <c r="V53" s="23"/>
      <c r="W53" s="23"/>
      <c r="X53" s="23"/>
      <c r="Y53" s="23"/>
      <c r="Z53" s="23"/>
      <c r="AA53" s="23"/>
    </row>
    <row r="54" spans="2:27" x14ac:dyDescent="0.25">
      <c r="B54" s="17"/>
      <c r="C54" s="17"/>
      <c r="D54" s="17"/>
      <c r="E54" s="17"/>
      <c r="F54" s="17" t="s">
        <v>148</v>
      </c>
      <c r="G54" s="17" t="s">
        <v>311</v>
      </c>
      <c r="H54" s="17" t="s">
        <v>265</v>
      </c>
      <c r="I54" s="92"/>
      <c r="J54" s="17"/>
      <c r="K54" s="17"/>
      <c r="L54" s="17"/>
      <c r="M54" s="17"/>
      <c r="N54" s="17"/>
      <c r="O54" s="17"/>
      <c r="P54" s="17"/>
      <c r="Q54" s="17"/>
      <c r="R54" s="17" t="s">
        <v>153</v>
      </c>
      <c r="S54" s="17" t="s">
        <v>100</v>
      </c>
      <c r="T54" s="17" t="s">
        <v>53</v>
      </c>
      <c r="U54" s="17"/>
      <c r="V54" s="23"/>
      <c r="W54" s="23"/>
      <c r="X54" s="23"/>
      <c r="Y54" s="23"/>
      <c r="Z54" s="23"/>
      <c r="AA54" s="23"/>
    </row>
    <row r="55" spans="2:27" x14ac:dyDescent="0.25">
      <c r="B55" s="17"/>
      <c r="C55" s="17"/>
      <c r="D55" s="17"/>
      <c r="E55" s="17"/>
      <c r="F55" s="17" t="s">
        <v>149</v>
      </c>
      <c r="G55" s="17" t="s">
        <v>311</v>
      </c>
      <c r="H55" s="17" t="s">
        <v>243</v>
      </c>
      <c r="I55" s="92"/>
      <c r="J55" s="17"/>
      <c r="K55" s="17"/>
      <c r="L55" s="17"/>
      <c r="M55" s="17"/>
      <c r="N55" s="17"/>
      <c r="O55" s="17"/>
      <c r="P55" s="17"/>
      <c r="Q55" s="17"/>
      <c r="R55" s="17" t="s">
        <v>154</v>
      </c>
      <c r="S55" s="17" t="s">
        <v>100</v>
      </c>
      <c r="T55" s="17" t="s">
        <v>53</v>
      </c>
      <c r="U55" s="17"/>
      <c r="V55" s="23"/>
      <c r="W55" s="23"/>
      <c r="X55" s="23"/>
      <c r="Y55" s="23"/>
      <c r="Z55" s="23"/>
      <c r="AA55" s="23"/>
    </row>
    <row r="56" spans="2:27" x14ac:dyDescent="0.25">
      <c r="B56" s="17"/>
      <c r="C56" s="17"/>
      <c r="D56" s="17"/>
      <c r="E56" s="17"/>
      <c r="F56" s="17" t="s">
        <v>150</v>
      </c>
      <c r="G56" s="17" t="s">
        <v>311</v>
      </c>
      <c r="H56" s="17" t="s">
        <v>273</v>
      </c>
      <c r="I56" s="92"/>
      <c r="J56" s="17"/>
      <c r="K56" s="17"/>
      <c r="L56" s="17"/>
      <c r="M56" s="17"/>
      <c r="N56" s="17"/>
      <c r="O56" s="17"/>
      <c r="P56" s="17"/>
      <c r="Q56" s="17"/>
      <c r="R56" s="17" t="s">
        <v>155</v>
      </c>
      <c r="S56" s="17" t="s">
        <v>100</v>
      </c>
      <c r="T56" s="17" t="s">
        <v>53</v>
      </c>
      <c r="U56" s="17"/>
      <c r="V56" s="23"/>
      <c r="W56" s="23"/>
      <c r="X56" s="23"/>
      <c r="Y56" s="23"/>
      <c r="Z56" s="23"/>
      <c r="AA56" s="23"/>
    </row>
    <row r="57" spans="2:27" x14ac:dyDescent="0.25">
      <c r="B57" s="17"/>
      <c r="C57" s="17"/>
      <c r="D57" s="17"/>
      <c r="E57" s="17"/>
      <c r="F57" s="17" t="s">
        <v>151</v>
      </c>
      <c r="G57" s="17" t="s">
        <v>311</v>
      </c>
      <c r="H57" s="17" t="s">
        <v>277</v>
      </c>
      <c r="I57" s="92"/>
      <c r="J57" s="17"/>
      <c r="K57" s="17"/>
      <c r="L57" s="17"/>
      <c r="M57" s="17"/>
      <c r="N57" s="17"/>
      <c r="O57" s="17"/>
      <c r="P57" s="17"/>
      <c r="Q57" s="17"/>
      <c r="R57" s="17" t="s">
        <v>156</v>
      </c>
      <c r="S57" s="17" t="s">
        <v>100</v>
      </c>
      <c r="T57" s="17" t="s">
        <v>53</v>
      </c>
      <c r="U57" s="17"/>
      <c r="V57" s="23"/>
      <c r="W57" s="23"/>
      <c r="X57" s="23"/>
      <c r="Y57" s="23"/>
      <c r="Z57" s="23"/>
      <c r="AA57" s="23"/>
    </row>
    <row r="58" spans="2:27" x14ac:dyDescent="0.25">
      <c r="B58" s="17"/>
      <c r="C58" s="17"/>
      <c r="D58" s="17"/>
      <c r="E58" s="17"/>
      <c r="F58" s="17" t="s">
        <v>152</v>
      </c>
      <c r="G58" s="17" t="s">
        <v>297</v>
      </c>
      <c r="H58" s="17" t="s">
        <v>262</v>
      </c>
      <c r="I58" s="92"/>
      <c r="J58" s="17"/>
      <c r="K58" s="17"/>
      <c r="L58" s="17"/>
      <c r="M58" s="17"/>
      <c r="N58" s="17"/>
      <c r="O58" s="17"/>
      <c r="P58" s="17"/>
      <c r="Q58" s="17"/>
      <c r="R58" s="17" t="s">
        <v>157</v>
      </c>
      <c r="S58" s="17" t="s">
        <v>158</v>
      </c>
      <c r="T58" s="17" t="s">
        <v>53</v>
      </c>
      <c r="U58" s="17"/>
      <c r="V58" s="23"/>
      <c r="W58" s="23"/>
      <c r="X58" s="23"/>
      <c r="Y58" s="23"/>
      <c r="Z58" s="23"/>
      <c r="AA58" s="23"/>
    </row>
    <row r="59" spans="2:27" x14ac:dyDescent="0.25">
      <c r="B59" s="17"/>
      <c r="C59" s="17"/>
      <c r="D59" s="17"/>
      <c r="E59" s="17"/>
      <c r="F59" s="17" t="s">
        <v>153</v>
      </c>
      <c r="G59" s="17" t="s">
        <v>297</v>
      </c>
      <c r="H59" s="17" t="s">
        <v>268</v>
      </c>
      <c r="I59" s="92"/>
      <c r="J59" s="17"/>
      <c r="K59" s="17"/>
      <c r="L59" s="17"/>
      <c r="M59" s="17"/>
      <c r="N59" s="17"/>
      <c r="O59" s="17"/>
      <c r="P59" s="17"/>
      <c r="Q59" s="17"/>
      <c r="R59" s="51" t="s">
        <v>159</v>
      </c>
      <c r="S59" s="17" t="s">
        <v>100</v>
      </c>
      <c r="T59" s="17" t="s">
        <v>53</v>
      </c>
      <c r="U59" s="17"/>
      <c r="V59" s="23"/>
      <c r="W59" s="23"/>
      <c r="X59" s="23"/>
      <c r="Y59" s="23"/>
      <c r="Z59" s="23"/>
      <c r="AA59" s="23"/>
    </row>
    <row r="60" spans="2:27" x14ac:dyDescent="0.25">
      <c r="B60" s="17"/>
      <c r="C60" s="17"/>
      <c r="D60" s="17"/>
      <c r="E60" s="17"/>
      <c r="F60" s="17" t="s">
        <v>154</v>
      </c>
      <c r="G60" s="17" t="s">
        <v>297</v>
      </c>
      <c r="H60" s="17" t="s">
        <v>306</v>
      </c>
      <c r="I60" s="92"/>
      <c r="J60" s="17"/>
      <c r="K60" s="17"/>
      <c r="L60" s="17"/>
      <c r="M60" s="17"/>
      <c r="N60" s="17"/>
      <c r="O60" s="17"/>
      <c r="P60" s="17"/>
      <c r="Q60" s="17"/>
      <c r="R60" s="17" t="s">
        <v>160</v>
      </c>
      <c r="S60" s="17" t="s">
        <v>100</v>
      </c>
      <c r="T60" s="17" t="s">
        <v>53</v>
      </c>
      <c r="U60" s="17"/>
      <c r="V60" s="23"/>
      <c r="W60" s="23"/>
      <c r="X60" s="23"/>
      <c r="Y60" s="23"/>
      <c r="Z60" s="23"/>
      <c r="AA60" s="23"/>
    </row>
    <row r="61" spans="2:27" x14ac:dyDescent="0.25">
      <c r="B61" s="17"/>
      <c r="C61" s="17"/>
      <c r="D61" s="17"/>
      <c r="E61" s="17"/>
      <c r="F61" s="17" t="s">
        <v>155</v>
      </c>
      <c r="G61" s="17" t="s">
        <v>311</v>
      </c>
      <c r="H61" s="17" t="s">
        <v>275</v>
      </c>
      <c r="I61" s="92"/>
      <c r="J61" s="17"/>
      <c r="K61" s="17"/>
      <c r="L61" s="17"/>
      <c r="M61" s="17"/>
      <c r="N61" s="17"/>
      <c r="O61" s="17"/>
      <c r="P61" s="17"/>
      <c r="Q61" s="17"/>
      <c r="R61" s="17" t="s">
        <v>161</v>
      </c>
      <c r="S61" s="17" t="s">
        <v>100</v>
      </c>
      <c r="T61" s="17" t="s">
        <v>53</v>
      </c>
      <c r="U61" s="17"/>
      <c r="V61" s="23"/>
      <c r="W61" s="23"/>
      <c r="X61" s="23"/>
      <c r="Y61" s="23"/>
      <c r="Z61" s="23"/>
      <c r="AA61" s="23"/>
    </row>
    <row r="62" spans="2:27" ht="28.5" x14ac:dyDescent="0.25">
      <c r="B62" s="17"/>
      <c r="C62" s="17"/>
      <c r="D62" s="17"/>
      <c r="E62" s="17"/>
      <c r="F62" s="17" t="s">
        <v>156</v>
      </c>
      <c r="G62" s="17" t="s">
        <v>314</v>
      </c>
      <c r="H62" s="17" t="s">
        <v>265</v>
      </c>
      <c r="I62" s="17"/>
      <c r="J62" s="17"/>
      <c r="K62" s="17"/>
      <c r="L62" s="17"/>
      <c r="M62" s="17"/>
      <c r="N62" s="17"/>
      <c r="O62" s="17"/>
      <c r="P62" s="17"/>
      <c r="Q62" s="17"/>
      <c r="R62" s="17" t="s">
        <v>162</v>
      </c>
      <c r="S62" s="54" t="s">
        <v>158</v>
      </c>
      <c r="T62" s="17" t="s">
        <v>53</v>
      </c>
      <c r="U62" s="17"/>
      <c r="V62" s="23"/>
      <c r="W62" s="23"/>
      <c r="X62" s="23"/>
      <c r="Y62" s="23"/>
      <c r="Z62" s="23"/>
      <c r="AA62" s="23"/>
    </row>
    <row r="63" spans="2:27" x14ac:dyDescent="0.25">
      <c r="B63" s="17"/>
      <c r="C63" s="17"/>
      <c r="D63" s="17"/>
      <c r="E63" s="17"/>
      <c r="F63" s="17" t="s">
        <v>157</v>
      </c>
      <c r="G63" s="17" t="s">
        <v>315</v>
      </c>
      <c r="H63" s="17" t="s">
        <v>262</v>
      </c>
      <c r="I63" s="17"/>
      <c r="J63" s="17"/>
      <c r="K63" s="17"/>
      <c r="L63" s="17"/>
      <c r="M63" s="17"/>
      <c r="N63" s="17"/>
      <c r="O63" s="17"/>
      <c r="P63" s="17"/>
      <c r="Q63" s="17"/>
      <c r="R63" s="17" t="s">
        <v>163</v>
      </c>
      <c r="S63" s="17" t="s">
        <v>158</v>
      </c>
      <c r="T63" s="17" t="s">
        <v>53</v>
      </c>
      <c r="U63" s="17"/>
      <c r="V63" s="23"/>
      <c r="W63" s="23"/>
      <c r="X63" s="23"/>
      <c r="Y63" s="23"/>
      <c r="Z63" s="23"/>
      <c r="AA63" s="23"/>
    </row>
    <row r="64" spans="2:27" x14ac:dyDescent="0.25">
      <c r="B64" s="17"/>
      <c r="C64" s="17"/>
      <c r="D64" s="17"/>
      <c r="E64" s="17"/>
      <c r="F64" s="17" t="s">
        <v>159</v>
      </c>
      <c r="G64" s="17" t="s">
        <v>315</v>
      </c>
      <c r="H64" s="17" t="s">
        <v>277</v>
      </c>
      <c r="I64" s="17"/>
      <c r="J64" s="17"/>
      <c r="K64" s="17"/>
      <c r="L64" s="17"/>
      <c r="M64" s="17"/>
      <c r="N64" s="17"/>
      <c r="O64" s="17"/>
      <c r="P64" s="17"/>
      <c r="Q64" s="17"/>
      <c r="R64" s="17" t="s">
        <v>164</v>
      </c>
      <c r="S64" s="17" t="s">
        <v>100</v>
      </c>
      <c r="T64" s="17" t="s">
        <v>53</v>
      </c>
      <c r="U64" s="17"/>
      <c r="V64" s="23"/>
      <c r="W64" s="23"/>
      <c r="X64" s="23"/>
      <c r="Y64" s="23"/>
      <c r="Z64" s="23"/>
      <c r="AA64" s="23"/>
    </row>
    <row r="65" spans="2:27" x14ac:dyDescent="0.25">
      <c r="B65" s="17"/>
      <c r="C65" s="17"/>
      <c r="D65" s="17"/>
      <c r="E65" s="17"/>
      <c r="F65" s="17" t="s">
        <v>160</v>
      </c>
      <c r="G65" s="17" t="s">
        <v>315</v>
      </c>
      <c r="H65" s="17" t="s">
        <v>268</v>
      </c>
      <c r="I65" s="17"/>
      <c r="J65" s="17"/>
      <c r="K65" s="17"/>
      <c r="L65" s="17"/>
      <c r="M65" s="17"/>
      <c r="N65" s="17"/>
      <c r="O65" s="17"/>
      <c r="P65" s="17"/>
      <c r="Q65" s="17"/>
      <c r="R65" s="17" t="s">
        <v>167</v>
      </c>
      <c r="S65" s="17" t="s">
        <v>168</v>
      </c>
      <c r="T65" s="17" t="s">
        <v>53</v>
      </c>
      <c r="U65" s="17"/>
      <c r="V65" s="23"/>
      <c r="W65" s="23"/>
      <c r="X65" s="23"/>
      <c r="Y65" s="23"/>
      <c r="Z65" s="23"/>
      <c r="AA65" s="23"/>
    </row>
    <row r="66" spans="2:27" x14ac:dyDescent="0.25">
      <c r="B66" s="17"/>
      <c r="C66" s="17"/>
      <c r="D66" s="17"/>
      <c r="E66" s="17"/>
      <c r="F66" s="17" t="s">
        <v>161</v>
      </c>
      <c r="G66" s="17" t="s">
        <v>315</v>
      </c>
      <c r="H66" s="17" t="s">
        <v>275</v>
      </c>
      <c r="I66" s="17"/>
      <c r="J66" s="17"/>
      <c r="K66" s="17"/>
      <c r="L66" s="17"/>
      <c r="M66" s="17"/>
      <c r="N66" s="17"/>
      <c r="O66" s="17"/>
      <c r="P66" s="17"/>
      <c r="Q66" s="17"/>
      <c r="R66" s="17" t="s">
        <v>169</v>
      </c>
      <c r="S66" s="17" t="s">
        <v>170</v>
      </c>
      <c r="T66" s="17" t="s">
        <v>58</v>
      </c>
      <c r="U66" s="17" t="s">
        <v>166</v>
      </c>
      <c r="V66" s="23"/>
      <c r="W66" s="23"/>
      <c r="X66" s="23"/>
      <c r="Y66" s="23"/>
      <c r="Z66" s="23"/>
      <c r="AA66" s="23"/>
    </row>
    <row r="67" spans="2:27" x14ac:dyDescent="0.25">
      <c r="B67" s="17"/>
      <c r="C67" s="17"/>
      <c r="D67" s="17"/>
      <c r="E67" s="17"/>
      <c r="F67" s="17" t="s">
        <v>162</v>
      </c>
      <c r="G67" s="17" t="s">
        <v>316</v>
      </c>
      <c r="H67" s="17" t="s">
        <v>306</v>
      </c>
      <c r="I67" s="17"/>
      <c r="J67" s="17"/>
      <c r="K67" s="17"/>
      <c r="L67" s="17"/>
      <c r="M67" s="17"/>
      <c r="N67" s="17"/>
      <c r="O67" s="17"/>
      <c r="P67" s="17"/>
      <c r="Q67" s="17"/>
      <c r="R67" s="17" t="s">
        <v>230</v>
      </c>
      <c r="S67" s="17"/>
      <c r="T67" s="17"/>
      <c r="U67" s="17"/>
      <c r="V67" s="23"/>
      <c r="W67" s="23"/>
      <c r="X67" s="23"/>
      <c r="Y67" s="23"/>
      <c r="Z67" s="23"/>
      <c r="AA67" s="23"/>
    </row>
    <row r="68" spans="2:27" x14ac:dyDescent="0.25">
      <c r="B68" s="17"/>
      <c r="C68" s="17"/>
      <c r="D68" s="17"/>
      <c r="E68" s="17"/>
      <c r="F68" s="17" t="s">
        <v>163</v>
      </c>
      <c r="G68" s="17" t="s">
        <v>315</v>
      </c>
      <c r="H68" s="17" t="s">
        <v>306</v>
      </c>
      <c r="I68" s="17"/>
      <c r="J68" s="17"/>
      <c r="K68" s="17"/>
      <c r="L68" s="17"/>
      <c r="M68" s="17"/>
      <c r="N68" s="17"/>
      <c r="O68" s="17"/>
      <c r="P68" s="17"/>
      <c r="Q68" s="17"/>
      <c r="R68" s="17" t="s">
        <v>171</v>
      </c>
      <c r="S68" s="17" t="s">
        <v>64</v>
      </c>
      <c r="T68" s="17" t="s">
        <v>53</v>
      </c>
      <c r="U68" s="17"/>
      <c r="V68" s="23"/>
      <c r="W68" s="23"/>
      <c r="X68" s="23"/>
      <c r="Y68" s="23"/>
      <c r="Z68" s="23"/>
      <c r="AA68" s="23"/>
    </row>
    <row r="69" spans="2:27" x14ac:dyDescent="0.25">
      <c r="B69" s="17"/>
      <c r="C69" s="17"/>
      <c r="D69" s="17"/>
      <c r="E69" s="17"/>
      <c r="F69" s="17" t="s">
        <v>164</v>
      </c>
      <c r="G69" s="17" t="s">
        <v>315</v>
      </c>
      <c r="H69" s="17" t="s">
        <v>268</v>
      </c>
      <c r="I69" s="17"/>
      <c r="J69" s="17"/>
      <c r="K69" s="17"/>
      <c r="L69" s="17"/>
      <c r="M69" s="17"/>
      <c r="N69" s="17"/>
      <c r="O69" s="17"/>
      <c r="P69" s="17"/>
      <c r="Q69" s="17"/>
      <c r="R69" s="17" t="s">
        <v>172</v>
      </c>
      <c r="S69" s="17" t="s">
        <v>170</v>
      </c>
      <c r="T69" s="17" t="s">
        <v>54</v>
      </c>
      <c r="U69" s="17" t="s">
        <v>166</v>
      </c>
      <c r="V69" s="23"/>
      <c r="W69" s="23"/>
      <c r="X69" s="23"/>
      <c r="Y69" s="23"/>
      <c r="Z69" s="23"/>
      <c r="AA69" s="23"/>
    </row>
    <row r="70" spans="2:27" x14ac:dyDescent="0.25">
      <c r="B70" s="17"/>
      <c r="C70" s="17"/>
      <c r="D70" s="17"/>
      <c r="E70" s="17"/>
      <c r="F70" s="82" t="s">
        <v>229</v>
      </c>
      <c r="G70" s="17" t="s">
        <v>165</v>
      </c>
      <c r="H70" s="17" t="s">
        <v>239</v>
      </c>
      <c r="J70" s="17"/>
      <c r="K70" s="17"/>
      <c r="L70" s="17"/>
      <c r="M70" s="17"/>
      <c r="N70" s="17"/>
      <c r="O70" s="17"/>
      <c r="P70" s="17"/>
      <c r="Q70" s="17"/>
      <c r="R70" s="17" t="s">
        <v>173</v>
      </c>
      <c r="S70" s="17" t="s">
        <v>170</v>
      </c>
      <c r="T70" s="17" t="s">
        <v>56</v>
      </c>
      <c r="U70" s="17"/>
      <c r="V70" s="23"/>
      <c r="W70" s="23"/>
      <c r="X70" s="23"/>
      <c r="Y70" s="23"/>
      <c r="Z70" s="23"/>
      <c r="AA70" s="23"/>
    </row>
    <row r="71" spans="2:27" x14ac:dyDescent="0.25">
      <c r="B71" s="17"/>
      <c r="C71" s="17"/>
      <c r="D71" s="17"/>
      <c r="E71" s="17"/>
      <c r="F71" s="93" t="s">
        <v>167</v>
      </c>
      <c r="G71" s="17" t="s">
        <v>165</v>
      </c>
      <c r="H71" s="17" t="s">
        <v>268</v>
      </c>
      <c r="I71" s="17"/>
      <c r="J71" s="17"/>
      <c r="K71" s="17"/>
      <c r="L71" s="17"/>
      <c r="M71" s="17"/>
      <c r="N71" s="17"/>
      <c r="O71" s="17"/>
      <c r="P71" s="17"/>
      <c r="Q71" s="17"/>
      <c r="R71" s="17" t="s">
        <v>174</v>
      </c>
      <c r="S71" s="17" t="s">
        <v>64</v>
      </c>
      <c r="T71" s="17" t="s">
        <v>53</v>
      </c>
      <c r="U71" s="17"/>
      <c r="V71" s="23"/>
      <c r="W71" s="23"/>
      <c r="X71" s="23"/>
      <c r="Y71" s="23"/>
      <c r="Z71" s="23"/>
      <c r="AA71" s="23"/>
    </row>
    <row r="72" spans="2:27" x14ac:dyDescent="0.25">
      <c r="B72" s="17"/>
      <c r="C72" s="17"/>
      <c r="D72" s="17"/>
      <c r="E72" s="17"/>
      <c r="F72" s="17" t="s">
        <v>169</v>
      </c>
      <c r="G72" s="17" t="s">
        <v>317</v>
      </c>
      <c r="H72" s="17" t="s">
        <v>306</v>
      </c>
      <c r="I72" s="92" t="s">
        <v>248</v>
      </c>
      <c r="J72" s="17"/>
      <c r="K72" s="17"/>
      <c r="L72" s="17"/>
      <c r="M72" s="17"/>
      <c r="N72" s="17"/>
      <c r="O72" s="17"/>
      <c r="P72" s="17"/>
      <c r="Q72" s="17"/>
      <c r="R72" s="17" t="s">
        <v>175</v>
      </c>
      <c r="S72" s="17" t="s">
        <v>168</v>
      </c>
      <c r="T72" s="17" t="s">
        <v>53</v>
      </c>
      <c r="U72" s="17"/>
      <c r="V72" s="23"/>
      <c r="W72" s="23"/>
      <c r="X72" s="23"/>
      <c r="Y72" s="23"/>
      <c r="Z72" s="23"/>
      <c r="AA72" s="23"/>
    </row>
    <row r="73" spans="2:27" x14ac:dyDescent="0.25">
      <c r="B73" s="17"/>
      <c r="C73" s="17"/>
      <c r="D73" s="17"/>
      <c r="E73" s="17"/>
      <c r="F73" s="17" t="s">
        <v>171</v>
      </c>
      <c r="G73" s="17" t="s">
        <v>240</v>
      </c>
      <c r="H73" s="17" t="s">
        <v>256</v>
      </c>
      <c r="I73" s="17"/>
      <c r="J73" s="17"/>
      <c r="K73" s="17"/>
      <c r="L73" s="17"/>
      <c r="M73" s="17"/>
      <c r="N73" s="17"/>
      <c r="O73" s="17"/>
      <c r="P73" s="17"/>
      <c r="Q73" s="17"/>
      <c r="R73" s="17" t="s">
        <v>176</v>
      </c>
      <c r="S73" s="17" t="s">
        <v>168</v>
      </c>
      <c r="T73" s="17" t="s">
        <v>53</v>
      </c>
      <c r="U73" s="17"/>
      <c r="V73" s="23"/>
      <c r="W73" s="23"/>
      <c r="X73" s="23"/>
      <c r="Y73" s="23"/>
      <c r="Z73" s="23"/>
      <c r="AA73" s="23"/>
    </row>
    <row r="74" spans="2:27" x14ac:dyDescent="0.25">
      <c r="B74" s="17"/>
      <c r="C74" s="17"/>
      <c r="D74" s="17"/>
      <c r="E74" s="17"/>
      <c r="F74" s="17" t="s">
        <v>172</v>
      </c>
      <c r="G74" s="17" t="s">
        <v>315</v>
      </c>
      <c r="H74" s="17" t="s">
        <v>268</v>
      </c>
      <c r="I74" s="17"/>
      <c r="J74" s="17"/>
      <c r="K74" s="17"/>
      <c r="L74" s="17"/>
      <c r="M74" s="17"/>
      <c r="N74" s="17"/>
      <c r="O74" s="17"/>
      <c r="P74" s="17"/>
      <c r="Q74" s="17"/>
      <c r="R74" s="17" t="s">
        <v>177</v>
      </c>
      <c r="S74" s="17" t="s">
        <v>168</v>
      </c>
      <c r="T74" s="17" t="s">
        <v>53</v>
      </c>
      <c r="U74" s="17"/>
      <c r="V74" s="23"/>
      <c r="W74" s="23"/>
      <c r="X74" s="23"/>
      <c r="Y74" s="23"/>
      <c r="Z74" s="23"/>
      <c r="AA74" s="23"/>
    </row>
    <row r="75" spans="2:27" x14ac:dyDescent="0.25">
      <c r="B75" s="17"/>
      <c r="C75" s="17"/>
      <c r="D75" s="17"/>
      <c r="E75" s="17"/>
      <c r="F75" s="17" t="s">
        <v>173</v>
      </c>
      <c r="G75" s="17" t="s">
        <v>318</v>
      </c>
      <c r="H75" s="17" t="s">
        <v>273</v>
      </c>
      <c r="I75" s="17"/>
      <c r="J75" s="17"/>
      <c r="K75" s="17"/>
      <c r="L75" s="17"/>
      <c r="M75" s="17"/>
      <c r="N75" s="17"/>
      <c r="O75" s="17"/>
      <c r="P75" s="17"/>
      <c r="Q75" s="17"/>
      <c r="R75" s="17" t="s">
        <v>178</v>
      </c>
      <c r="S75" s="17" t="s">
        <v>168</v>
      </c>
      <c r="T75" s="17" t="s">
        <v>53</v>
      </c>
      <c r="U75" s="17"/>
      <c r="V75" s="23"/>
      <c r="W75" s="23"/>
      <c r="X75" s="23"/>
      <c r="Y75" s="23"/>
      <c r="Z75" s="23"/>
      <c r="AA75" s="23"/>
    </row>
    <row r="76" spans="2:27" ht="29.25" x14ac:dyDescent="0.25">
      <c r="B76" s="17"/>
      <c r="C76" s="17"/>
      <c r="D76" s="17"/>
      <c r="E76" s="17"/>
      <c r="F76" s="17" t="s">
        <v>174</v>
      </c>
      <c r="G76" s="17" t="s">
        <v>240</v>
      </c>
      <c r="H76" s="17" t="s">
        <v>259</v>
      </c>
      <c r="I76" s="17"/>
      <c r="J76" s="17"/>
      <c r="K76" s="17"/>
      <c r="L76" s="17"/>
      <c r="M76" s="17"/>
      <c r="N76" s="17"/>
      <c r="O76" s="17"/>
      <c r="P76" s="17"/>
      <c r="Q76" s="17"/>
      <c r="R76" s="51" t="s">
        <v>229</v>
      </c>
      <c r="S76" s="17" t="s">
        <v>165</v>
      </c>
      <c r="T76" s="17" t="s">
        <v>53</v>
      </c>
      <c r="U76" s="17" t="s">
        <v>166</v>
      </c>
      <c r="V76" s="23"/>
      <c r="W76" s="23"/>
      <c r="X76" s="23"/>
      <c r="Y76" s="23"/>
      <c r="Z76" s="23"/>
      <c r="AA76" s="23"/>
    </row>
    <row r="77" spans="2:27" ht="28.5" x14ac:dyDescent="0.25">
      <c r="B77" s="17"/>
      <c r="C77" s="17"/>
      <c r="D77" s="17"/>
      <c r="E77" s="17"/>
      <c r="F77" s="17" t="s">
        <v>175</v>
      </c>
      <c r="G77" s="17" t="s">
        <v>319</v>
      </c>
      <c r="H77" s="17" t="s">
        <v>239</v>
      </c>
      <c r="I77" s="17"/>
      <c r="J77" s="17"/>
      <c r="K77" s="17"/>
      <c r="L77" s="17"/>
      <c r="M77" s="17"/>
      <c r="N77" s="17"/>
      <c r="O77" s="17"/>
      <c r="P77" s="17"/>
      <c r="Q77" s="17"/>
      <c r="R77" s="17" t="s">
        <v>179</v>
      </c>
      <c r="S77" s="54" t="s">
        <v>180</v>
      </c>
      <c r="T77" s="17" t="s">
        <v>53</v>
      </c>
      <c r="U77" s="17"/>
      <c r="V77" s="23"/>
      <c r="W77" s="23"/>
      <c r="X77" s="23"/>
      <c r="Y77" s="23"/>
      <c r="Z77" s="23"/>
      <c r="AA77" s="23"/>
    </row>
    <row r="78" spans="2:27" x14ac:dyDescent="0.25">
      <c r="B78" s="17"/>
      <c r="C78" s="17"/>
      <c r="D78" s="17"/>
      <c r="E78" s="17"/>
      <c r="F78" s="17" t="s">
        <v>176</v>
      </c>
      <c r="G78" s="17" t="s">
        <v>319</v>
      </c>
      <c r="H78" s="17" t="s">
        <v>239</v>
      </c>
      <c r="I78" s="17"/>
      <c r="J78" s="17"/>
      <c r="K78" s="17"/>
      <c r="L78" s="17"/>
      <c r="M78" s="17"/>
      <c r="N78" s="17"/>
      <c r="O78" s="17"/>
      <c r="P78" s="17"/>
      <c r="Q78" s="17"/>
      <c r="R78" s="17" t="s">
        <v>181</v>
      </c>
      <c r="S78" s="17" t="s">
        <v>182</v>
      </c>
      <c r="T78" s="17" t="s">
        <v>57</v>
      </c>
      <c r="U78" s="17"/>
      <c r="V78" s="23"/>
      <c r="W78" s="23"/>
      <c r="X78" s="23"/>
      <c r="Y78" s="23"/>
      <c r="Z78" s="23"/>
      <c r="AA78" s="23"/>
    </row>
    <row r="79" spans="2:27" x14ac:dyDescent="0.25">
      <c r="B79" s="17"/>
      <c r="C79" s="17"/>
      <c r="D79" s="17"/>
      <c r="E79" s="17"/>
      <c r="F79" s="17" t="s">
        <v>177</v>
      </c>
      <c r="G79" s="17" t="s">
        <v>319</v>
      </c>
      <c r="H79" s="17" t="s">
        <v>239</v>
      </c>
      <c r="I79" s="17"/>
      <c r="J79" s="17"/>
      <c r="K79" s="17"/>
      <c r="L79" s="17"/>
      <c r="M79" s="17"/>
      <c r="N79" s="17"/>
      <c r="O79" s="17"/>
      <c r="P79" s="17"/>
      <c r="Q79" s="17"/>
      <c r="R79" s="17" t="s">
        <v>183</v>
      </c>
      <c r="S79" s="17" t="s">
        <v>170</v>
      </c>
      <c r="T79" s="17" t="s">
        <v>55</v>
      </c>
      <c r="U79" s="17"/>
      <c r="V79" s="23"/>
      <c r="W79" s="23"/>
      <c r="X79" s="23"/>
      <c r="Y79" s="23"/>
      <c r="Z79" s="23"/>
      <c r="AA79" s="23"/>
    </row>
    <row r="80" spans="2:27" x14ac:dyDescent="0.25">
      <c r="B80" s="17"/>
      <c r="C80" s="17"/>
      <c r="D80" s="17"/>
      <c r="E80" s="17"/>
      <c r="F80" s="17" t="s">
        <v>178</v>
      </c>
      <c r="G80" s="17" t="s">
        <v>319</v>
      </c>
      <c r="H80" s="17" t="s">
        <v>239</v>
      </c>
      <c r="I80" s="17"/>
      <c r="J80" s="17"/>
      <c r="K80" s="17"/>
      <c r="L80" s="17"/>
      <c r="M80" s="17"/>
      <c r="N80" s="17"/>
      <c r="O80" s="17"/>
      <c r="P80" s="17"/>
      <c r="Q80" s="17"/>
      <c r="R80" s="17" t="s">
        <v>184</v>
      </c>
      <c r="S80" s="17" t="s">
        <v>64</v>
      </c>
      <c r="T80" s="17" t="s">
        <v>53</v>
      </c>
      <c r="U80" s="17"/>
      <c r="V80" s="23"/>
      <c r="W80" s="23"/>
      <c r="X80" s="23"/>
      <c r="Y80" s="23"/>
      <c r="Z80" s="23"/>
      <c r="AA80" s="23"/>
    </row>
    <row r="81" spans="2:27" ht="29.25" x14ac:dyDescent="0.25">
      <c r="B81" s="17"/>
      <c r="C81" s="17"/>
      <c r="D81" s="17"/>
      <c r="E81" s="17"/>
      <c r="F81" s="82"/>
      <c r="G81" s="17"/>
      <c r="H81" s="17"/>
      <c r="J81" s="17"/>
      <c r="K81" s="17"/>
      <c r="L81" s="17"/>
      <c r="M81" s="17"/>
      <c r="N81" s="17"/>
      <c r="O81" s="17"/>
      <c r="P81" s="17"/>
      <c r="Q81" s="17"/>
      <c r="R81" s="48" t="s">
        <v>185</v>
      </c>
      <c r="S81" s="55" t="s">
        <v>64</v>
      </c>
      <c r="T81" s="17" t="s">
        <v>57</v>
      </c>
      <c r="U81" s="17"/>
      <c r="V81" s="23"/>
      <c r="W81" s="23"/>
      <c r="X81" s="23"/>
      <c r="Y81" s="23"/>
      <c r="Z81" s="23"/>
      <c r="AA81" s="23"/>
    </row>
    <row r="82" spans="2:27" ht="21" x14ac:dyDescent="0.35">
      <c r="B82" s="17"/>
      <c r="C82" s="17"/>
      <c r="D82" s="17"/>
      <c r="E82" s="17"/>
      <c r="F82" s="17" t="s">
        <v>179</v>
      </c>
      <c r="G82" s="17" t="s">
        <v>311</v>
      </c>
      <c r="H82" s="17" t="s">
        <v>239</v>
      </c>
      <c r="I82" s="17"/>
      <c r="J82" s="17"/>
      <c r="K82" s="17"/>
      <c r="L82" s="17"/>
      <c r="M82" s="17"/>
      <c r="N82" s="17"/>
      <c r="O82" s="17"/>
      <c r="P82" s="17"/>
      <c r="Q82" s="17"/>
      <c r="R82" s="17" t="s">
        <v>186</v>
      </c>
      <c r="S82" s="17" t="s">
        <v>64</v>
      </c>
      <c r="T82" s="17" t="s">
        <v>53</v>
      </c>
      <c r="U82" s="17"/>
      <c r="V82" s="56"/>
      <c r="W82" s="56"/>
      <c r="X82" s="56"/>
      <c r="Y82" s="56"/>
      <c r="Z82" s="56"/>
      <c r="AA82" s="56"/>
    </row>
    <row r="83" spans="2:27" ht="21" x14ac:dyDescent="0.35">
      <c r="B83" s="17"/>
      <c r="C83" s="17"/>
      <c r="D83" s="17"/>
      <c r="E83" s="17"/>
      <c r="F83" s="17" t="s">
        <v>181</v>
      </c>
      <c r="G83" s="17" t="s">
        <v>165</v>
      </c>
      <c r="H83" s="17" t="s">
        <v>239</v>
      </c>
      <c r="I83" s="92" t="s">
        <v>248</v>
      </c>
      <c r="J83" s="17"/>
      <c r="K83" s="17"/>
      <c r="L83" s="17"/>
      <c r="M83" s="17"/>
      <c r="N83" s="17"/>
      <c r="O83" s="17"/>
      <c r="P83" s="17"/>
      <c r="Q83" s="17"/>
      <c r="R83" s="17" t="s">
        <v>187</v>
      </c>
      <c r="S83" s="17" t="s">
        <v>170</v>
      </c>
      <c r="T83" s="17" t="s">
        <v>56</v>
      </c>
      <c r="U83" s="17"/>
      <c r="V83" s="56"/>
      <c r="W83" s="56"/>
      <c r="X83" s="56"/>
      <c r="Y83" s="56"/>
      <c r="Z83" s="56"/>
      <c r="AA83" s="56"/>
    </row>
    <row r="84" spans="2:27" ht="21" x14ac:dyDescent="0.35">
      <c r="B84" s="17"/>
      <c r="C84" s="17"/>
      <c r="D84" s="17"/>
      <c r="E84" s="17"/>
      <c r="F84" s="17" t="s">
        <v>183</v>
      </c>
      <c r="G84" s="17" t="s">
        <v>316</v>
      </c>
      <c r="H84" s="17" t="s">
        <v>306</v>
      </c>
      <c r="I84" s="17"/>
      <c r="J84" s="17"/>
      <c r="K84" s="17"/>
      <c r="L84" s="17"/>
      <c r="M84" s="17"/>
      <c r="N84" s="17"/>
      <c r="O84" s="17"/>
      <c r="P84" s="17"/>
      <c r="Q84" s="17"/>
      <c r="R84" s="17" t="s">
        <v>188</v>
      </c>
      <c r="S84" s="17" t="s">
        <v>64</v>
      </c>
      <c r="T84" s="17" t="s">
        <v>53</v>
      </c>
      <c r="U84" s="17"/>
      <c r="V84" s="56"/>
      <c r="W84" s="56"/>
      <c r="X84" s="56"/>
      <c r="Y84" s="56"/>
      <c r="Z84" s="56"/>
      <c r="AA84" s="56"/>
    </row>
    <row r="85" spans="2:27" x14ac:dyDescent="0.25">
      <c r="B85" s="17"/>
      <c r="C85" s="17"/>
      <c r="D85" s="17"/>
      <c r="E85" s="17"/>
      <c r="F85" s="17" t="s">
        <v>184</v>
      </c>
      <c r="G85" s="17" t="s">
        <v>240</v>
      </c>
      <c r="H85" s="17" t="s">
        <v>261</v>
      </c>
      <c r="I85" s="17"/>
      <c r="J85" s="17"/>
      <c r="K85" s="17"/>
      <c r="L85" s="17"/>
      <c r="M85" s="17"/>
      <c r="N85" s="17"/>
      <c r="O85" s="17"/>
      <c r="P85" s="17"/>
      <c r="Q85" s="17"/>
      <c r="R85" s="17" t="s">
        <v>189</v>
      </c>
      <c r="S85" s="17" t="s">
        <v>64</v>
      </c>
      <c r="T85" s="17" t="s">
        <v>53</v>
      </c>
      <c r="U85" s="17"/>
    </row>
    <row r="86" spans="2:27" x14ac:dyDescent="0.25">
      <c r="B86" s="17"/>
      <c r="C86" s="17"/>
      <c r="D86" s="17"/>
      <c r="E86" s="17"/>
      <c r="F86" s="81" t="s">
        <v>185</v>
      </c>
      <c r="G86" s="17" t="s">
        <v>312</v>
      </c>
      <c r="H86" s="17" t="s">
        <v>275</v>
      </c>
      <c r="I86" s="92" t="s">
        <v>248</v>
      </c>
      <c r="J86" s="17"/>
      <c r="K86" s="17"/>
      <c r="L86" s="17"/>
      <c r="M86" s="17"/>
      <c r="N86" s="17"/>
      <c r="O86" s="17"/>
      <c r="P86" s="17"/>
      <c r="Q86" s="17"/>
      <c r="R86" s="17" t="s">
        <v>37</v>
      </c>
      <c r="S86" s="17" t="s">
        <v>170</v>
      </c>
      <c r="T86" s="17" t="s">
        <v>55</v>
      </c>
      <c r="U86" s="17"/>
    </row>
    <row r="87" spans="2:27" x14ac:dyDescent="0.25">
      <c r="B87" s="17"/>
      <c r="C87" s="17"/>
      <c r="D87" s="17"/>
      <c r="E87" s="17"/>
      <c r="F87" s="17" t="s">
        <v>186</v>
      </c>
      <c r="G87" s="17" t="s">
        <v>251</v>
      </c>
      <c r="H87" s="17" t="s">
        <v>265</v>
      </c>
      <c r="I87" s="92"/>
      <c r="J87" s="17"/>
      <c r="K87" s="17"/>
      <c r="L87" s="17"/>
      <c r="M87" s="17"/>
      <c r="N87" s="17"/>
      <c r="O87" s="17"/>
      <c r="P87" s="17"/>
      <c r="Q87" s="17"/>
      <c r="R87" s="17" t="s">
        <v>190</v>
      </c>
      <c r="S87" s="17" t="s">
        <v>170</v>
      </c>
      <c r="T87" s="17" t="s">
        <v>54</v>
      </c>
      <c r="U87" s="17" t="s">
        <v>166</v>
      </c>
    </row>
    <row r="88" spans="2:27" x14ac:dyDescent="0.25">
      <c r="B88" s="17"/>
      <c r="C88" s="17"/>
      <c r="D88" s="17"/>
      <c r="E88" s="17"/>
      <c r="F88" s="17" t="s">
        <v>187</v>
      </c>
      <c r="G88" s="17" t="s">
        <v>318</v>
      </c>
      <c r="H88" s="17" t="s">
        <v>262</v>
      </c>
      <c r="I88" s="17"/>
      <c r="J88" s="17"/>
      <c r="K88" s="17"/>
      <c r="L88" s="17"/>
      <c r="M88" s="17"/>
      <c r="N88" s="17"/>
      <c r="O88" s="17"/>
      <c r="P88" s="17"/>
      <c r="Q88" s="17"/>
      <c r="R88" s="17" t="s">
        <v>191</v>
      </c>
      <c r="S88" s="17" t="s">
        <v>170</v>
      </c>
      <c r="T88" s="17" t="s">
        <v>55</v>
      </c>
      <c r="U88" s="17"/>
    </row>
    <row r="89" spans="2:27" x14ac:dyDescent="0.25">
      <c r="B89" s="17"/>
      <c r="C89" s="17"/>
      <c r="D89" s="17"/>
      <c r="E89" s="17"/>
      <c r="F89" s="17" t="s">
        <v>188</v>
      </c>
      <c r="G89" s="17" t="s">
        <v>240</v>
      </c>
      <c r="H89" s="17" t="s">
        <v>264</v>
      </c>
      <c r="I89" s="17"/>
      <c r="J89" s="17"/>
      <c r="K89" s="17"/>
      <c r="L89" s="17"/>
      <c r="M89" s="17"/>
      <c r="N89" s="17"/>
      <c r="O89" s="17"/>
      <c r="P89" s="17"/>
      <c r="Q89" s="17"/>
      <c r="R89" s="17" t="s">
        <v>192</v>
      </c>
      <c r="S89" s="17" t="s">
        <v>170</v>
      </c>
      <c r="T89" s="17" t="s">
        <v>54</v>
      </c>
      <c r="U89" s="17" t="s">
        <v>166</v>
      </c>
    </row>
    <row r="90" spans="2:27" x14ac:dyDescent="0.25">
      <c r="B90" s="17"/>
      <c r="C90" s="17"/>
      <c r="D90" s="17"/>
      <c r="E90" s="17"/>
      <c r="F90" s="17" t="s">
        <v>189</v>
      </c>
      <c r="G90" s="17" t="s">
        <v>240</v>
      </c>
      <c r="H90" s="17" t="s">
        <v>267</v>
      </c>
      <c r="I90" s="17"/>
      <c r="J90" s="17"/>
      <c r="K90" s="17"/>
      <c r="L90" s="17"/>
      <c r="M90" s="17"/>
      <c r="N90" s="17"/>
      <c r="O90" s="17"/>
      <c r="P90" s="17"/>
      <c r="Q90" s="17"/>
      <c r="R90" s="17" t="s">
        <v>193</v>
      </c>
      <c r="S90" s="17" t="s">
        <v>170</v>
      </c>
      <c r="T90" s="17" t="s">
        <v>55</v>
      </c>
      <c r="U90" s="17"/>
    </row>
    <row r="91" spans="2:27" x14ac:dyDescent="0.25">
      <c r="B91" s="17"/>
      <c r="C91" s="17"/>
      <c r="D91" s="17"/>
      <c r="E91" s="17"/>
      <c r="F91" s="17" t="s">
        <v>37</v>
      </c>
      <c r="G91" s="17" t="s">
        <v>316</v>
      </c>
      <c r="H91" s="17" t="s">
        <v>306</v>
      </c>
      <c r="I91" s="17"/>
      <c r="J91" s="17"/>
      <c r="K91" s="17"/>
      <c r="L91" s="17"/>
      <c r="M91" s="17"/>
      <c r="N91" s="17"/>
      <c r="O91" s="17"/>
      <c r="P91" s="17"/>
      <c r="Q91" s="17"/>
      <c r="R91" s="17" t="s">
        <v>194</v>
      </c>
      <c r="S91" s="17" t="s">
        <v>170</v>
      </c>
      <c r="T91" s="17" t="s">
        <v>54</v>
      </c>
      <c r="U91" s="17" t="s">
        <v>166</v>
      </c>
    </row>
    <row r="92" spans="2:27" x14ac:dyDescent="0.25">
      <c r="B92" s="17"/>
      <c r="C92" s="17"/>
      <c r="D92" s="17"/>
      <c r="E92" s="17"/>
      <c r="F92" s="17" t="s">
        <v>190</v>
      </c>
      <c r="G92" s="17" t="s">
        <v>316</v>
      </c>
      <c r="H92" s="17" t="s">
        <v>306</v>
      </c>
      <c r="I92" s="17"/>
      <c r="J92" s="17"/>
      <c r="K92" s="17"/>
      <c r="L92" s="17"/>
      <c r="M92" s="17"/>
      <c r="N92" s="17"/>
      <c r="O92" s="17"/>
      <c r="P92" s="17"/>
      <c r="Q92" s="17"/>
      <c r="R92" s="17" t="s">
        <v>195</v>
      </c>
      <c r="S92" s="17" t="s">
        <v>170</v>
      </c>
      <c r="T92" s="17" t="s">
        <v>55</v>
      </c>
      <c r="U92" s="17"/>
    </row>
    <row r="93" spans="2:27" x14ac:dyDescent="0.25">
      <c r="B93" s="17"/>
      <c r="C93" s="17"/>
      <c r="D93" s="17"/>
      <c r="E93" s="17"/>
      <c r="F93" s="17" t="s">
        <v>191</v>
      </c>
      <c r="G93" s="17" t="s">
        <v>316</v>
      </c>
      <c r="H93" s="17" t="s">
        <v>306</v>
      </c>
      <c r="I93" s="17"/>
      <c r="J93" s="17"/>
      <c r="K93" s="17"/>
      <c r="L93" s="17"/>
      <c r="M93" s="17"/>
      <c r="N93" s="17"/>
      <c r="O93" s="17"/>
      <c r="P93" s="17"/>
      <c r="Q93" s="17"/>
      <c r="R93" s="17" t="s">
        <v>196</v>
      </c>
      <c r="S93" s="17" t="s">
        <v>170</v>
      </c>
      <c r="T93" s="17" t="s">
        <v>54</v>
      </c>
      <c r="U93" s="17" t="s">
        <v>166</v>
      </c>
    </row>
    <row r="94" spans="2:27" x14ac:dyDescent="0.25">
      <c r="B94" s="17"/>
      <c r="C94" s="17"/>
      <c r="D94" s="17"/>
      <c r="E94" s="17"/>
      <c r="F94" s="17" t="s">
        <v>192</v>
      </c>
      <c r="G94" s="17" t="s">
        <v>315</v>
      </c>
      <c r="H94" s="17" t="s">
        <v>306</v>
      </c>
      <c r="I94" s="17"/>
      <c r="J94" s="17"/>
      <c r="K94" s="17"/>
      <c r="L94" s="17"/>
      <c r="M94" s="17"/>
      <c r="N94" s="17"/>
      <c r="O94" s="17"/>
      <c r="P94" s="17"/>
      <c r="Q94" s="17"/>
      <c r="R94" s="17" t="s">
        <v>197</v>
      </c>
      <c r="S94" s="17" t="s">
        <v>170</v>
      </c>
      <c r="T94" s="17" t="s">
        <v>54</v>
      </c>
      <c r="U94" s="17" t="s">
        <v>166</v>
      </c>
    </row>
    <row r="95" spans="2:27" x14ac:dyDescent="0.25">
      <c r="B95" s="17"/>
      <c r="C95" s="17"/>
      <c r="D95" s="17"/>
      <c r="E95" s="17"/>
      <c r="F95" s="17" t="s">
        <v>193</v>
      </c>
      <c r="G95" s="94" t="s">
        <v>318</v>
      </c>
      <c r="H95" s="17" t="s">
        <v>306</v>
      </c>
      <c r="I95" s="17"/>
      <c r="J95" s="17"/>
      <c r="K95" s="17"/>
      <c r="L95" s="17"/>
      <c r="M95" s="17"/>
      <c r="N95" s="17"/>
      <c r="O95" s="17"/>
      <c r="P95" s="17"/>
      <c r="Q95" s="17"/>
      <c r="R95" s="17" t="s">
        <v>198</v>
      </c>
      <c r="S95" s="39" t="s">
        <v>170</v>
      </c>
      <c r="T95" s="17" t="s">
        <v>54</v>
      </c>
      <c r="U95" s="17" t="s">
        <v>166</v>
      </c>
    </row>
    <row r="96" spans="2:27" x14ac:dyDescent="0.25">
      <c r="B96" s="17"/>
      <c r="C96" s="17"/>
      <c r="D96" s="17"/>
      <c r="E96" s="17"/>
      <c r="F96" s="17" t="s">
        <v>194</v>
      </c>
      <c r="G96" s="17" t="s">
        <v>316</v>
      </c>
      <c r="H96" s="17" t="s">
        <v>306</v>
      </c>
      <c r="I96" s="17"/>
      <c r="J96" s="17"/>
      <c r="K96" s="17"/>
      <c r="L96" s="17"/>
      <c r="M96" s="17"/>
      <c r="N96" s="17"/>
      <c r="O96" s="17"/>
      <c r="P96" s="17"/>
      <c r="Q96" s="17"/>
      <c r="R96" s="17" t="s">
        <v>199</v>
      </c>
      <c r="S96" s="17" t="s">
        <v>64</v>
      </c>
      <c r="T96" s="17" t="s">
        <v>53</v>
      </c>
      <c r="U96" s="17"/>
    </row>
    <row r="97" spans="2:21" x14ac:dyDescent="0.25">
      <c r="B97" s="17"/>
      <c r="C97" s="17"/>
      <c r="D97" s="17"/>
      <c r="E97" s="17"/>
      <c r="F97" s="17" t="s">
        <v>195</v>
      </c>
      <c r="G97" s="17" t="s">
        <v>316</v>
      </c>
      <c r="H97" s="17" t="s">
        <v>306</v>
      </c>
      <c r="I97" s="17"/>
      <c r="J97" s="17"/>
      <c r="K97" s="17"/>
      <c r="L97" s="17"/>
      <c r="M97" s="17"/>
      <c r="N97" s="17"/>
      <c r="O97" s="17"/>
      <c r="P97" s="17"/>
      <c r="Q97" s="17"/>
      <c r="R97" s="17" t="s">
        <v>200</v>
      </c>
      <c r="S97" s="17" t="s">
        <v>64</v>
      </c>
      <c r="T97" s="17" t="s">
        <v>53</v>
      </c>
      <c r="U97" s="17"/>
    </row>
    <row r="98" spans="2:21" x14ac:dyDescent="0.25">
      <c r="B98" s="17"/>
      <c r="C98" s="17"/>
      <c r="D98" s="17"/>
      <c r="E98" s="17"/>
      <c r="F98" s="17" t="s">
        <v>196</v>
      </c>
      <c r="G98" s="17" t="s">
        <v>316</v>
      </c>
      <c r="H98" s="17" t="s">
        <v>306</v>
      </c>
      <c r="I98" s="17"/>
      <c r="J98" s="17"/>
      <c r="K98" s="17"/>
      <c r="L98" s="17"/>
      <c r="M98" s="17"/>
      <c r="N98" s="17"/>
      <c r="O98" s="17"/>
      <c r="P98" s="17"/>
      <c r="Q98" s="17"/>
      <c r="R98" s="17"/>
    </row>
    <row r="99" spans="2:21" x14ac:dyDescent="0.25">
      <c r="B99" s="17"/>
      <c r="C99" s="17"/>
      <c r="D99" s="17"/>
      <c r="E99" s="17"/>
      <c r="F99" s="17" t="s">
        <v>197</v>
      </c>
      <c r="G99" s="17" t="s">
        <v>316</v>
      </c>
      <c r="H99" s="17" t="s">
        <v>306</v>
      </c>
      <c r="I99" s="17"/>
      <c r="J99" s="17"/>
      <c r="K99" s="17"/>
      <c r="L99" s="17"/>
      <c r="M99" s="17"/>
      <c r="N99" s="17"/>
      <c r="O99" s="17"/>
      <c r="P99" s="17"/>
      <c r="Q99" s="17"/>
      <c r="R99" s="17"/>
    </row>
    <row r="100" spans="2:21" x14ac:dyDescent="0.25">
      <c r="B100" s="17"/>
      <c r="C100" s="17"/>
      <c r="D100" s="17"/>
      <c r="E100" s="17"/>
      <c r="F100" s="17" t="s">
        <v>198</v>
      </c>
      <c r="G100" s="17" t="s">
        <v>316</v>
      </c>
      <c r="H100" s="17" t="s">
        <v>306</v>
      </c>
      <c r="I100" s="17"/>
      <c r="J100" s="17"/>
      <c r="K100" s="17"/>
      <c r="L100" s="17"/>
      <c r="M100" s="17"/>
      <c r="N100" s="17"/>
      <c r="O100" s="17"/>
      <c r="P100" s="17"/>
      <c r="Q100" s="17"/>
      <c r="R100" s="17"/>
    </row>
    <row r="101" spans="2:21" x14ac:dyDescent="0.25">
      <c r="B101" s="17" t="s">
        <v>320</v>
      </c>
      <c r="C101" s="17"/>
      <c r="D101" s="17"/>
      <c r="E101" s="17"/>
      <c r="F101" s="17" t="s">
        <v>199</v>
      </c>
      <c r="G101" s="17" t="s">
        <v>240</v>
      </c>
      <c r="H101" s="17" t="s">
        <v>270</v>
      </c>
      <c r="I101" s="17"/>
      <c r="J101" s="17"/>
      <c r="K101" s="17"/>
      <c r="L101" s="17"/>
      <c r="M101" s="17"/>
      <c r="N101" s="17"/>
      <c r="O101" s="17"/>
      <c r="P101" s="17"/>
      <c r="Q101" s="17"/>
      <c r="R101" s="17"/>
    </row>
    <row r="102" spans="2:21" x14ac:dyDescent="0.25">
      <c r="B102" s="17" t="s">
        <v>27</v>
      </c>
      <c r="C102" s="17"/>
      <c r="D102" s="17"/>
      <c r="E102" s="17"/>
      <c r="F102" s="80" t="s">
        <v>200</v>
      </c>
      <c r="G102" s="17" t="s">
        <v>240</v>
      </c>
      <c r="H102" s="17" t="s">
        <v>272</v>
      </c>
      <c r="I102" s="17"/>
      <c r="J102" s="17"/>
      <c r="K102" s="17"/>
      <c r="L102" s="17"/>
      <c r="M102" s="17"/>
      <c r="N102" s="17"/>
      <c r="O102" s="17"/>
      <c r="P102" s="17"/>
      <c r="Q102" s="17"/>
      <c r="R102" s="17"/>
    </row>
    <row r="103" spans="2:21" x14ac:dyDescent="0.25">
      <c r="J103" s="17"/>
      <c r="K103" s="17"/>
      <c r="L103" s="17"/>
      <c r="M103" s="17"/>
      <c r="N103" s="17"/>
      <c r="O103" s="17"/>
      <c r="P103" s="17"/>
      <c r="Q103" s="17"/>
      <c r="R103" s="17"/>
    </row>
    <row r="104" spans="2:21" x14ac:dyDescent="0.25">
      <c r="J104" s="17"/>
      <c r="K104" s="17"/>
      <c r="L104" s="17"/>
      <c r="M104" s="17"/>
      <c r="N104" s="17"/>
      <c r="O104" s="17"/>
      <c r="P104" s="17"/>
      <c r="Q104" s="17"/>
      <c r="R104" s="17"/>
    </row>
    <row r="105" spans="2:21" x14ac:dyDescent="0.25">
      <c r="R105" s="17"/>
    </row>
    <row r="106" spans="2:21" x14ac:dyDescent="0.25">
      <c r="R106" s="17"/>
    </row>
  </sheetData>
  <mergeCells count="3">
    <mergeCell ref="L2:L3"/>
    <mergeCell ref="M2:N2"/>
    <mergeCell ref="M7:N7"/>
  </mergeCells>
  <dataValidations disablePrompts="1" count="1">
    <dataValidation type="list" allowBlank="1" showErrorMessage="1" sqref="R2">
      <formula1>$R$3:$R$97</formula1>
    </dataValidation>
  </dataValidations>
  <pageMargins left="0.7" right="0.7" top="0.75" bottom="0.75" header="0.3" footer="0.3"/>
  <tableParts count="7">
    <tablePart r:id="rId1"/>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Evaluación PM</vt:lpstr>
      <vt:lpstr>Listas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Lucero Parra Ragua</dc:creator>
  <cp:lastModifiedBy>Martha Lucero Parra Ragua</cp:lastModifiedBy>
  <dcterms:created xsi:type="dcterms:W3CDTF">2023-12-05T15:01:27Z</dcterms:created>
  <dcterms:modified xsi:type="dcterms:W3CDTF">2023-12-14T21:32:17Z</dcterms:modified>
</cp:coreProperties>
</file>